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\Desktop\"/>
    </mc:Choice>
  </mc:AlternateContent>
  <xr:revisionPtr revIDLastSave="0" documentId="13_ncr:1_{086B63EA-7E85-4202-AF81-C802A18C8A8E}" xr6:coauthVersionLast="47" xr6:coauthVersionMax="47" xr10:uidLastSave="{00000000-0000-0000-0000-000000000000}"/>
  <bookViews>
    <workbookView xWindow="22932" yWindow="-108" windowWidth="23256" windowHeight="12456" xr2:uid="{00000000-000D-0000-FFFF-FFFF00000000}"/>
  </bookViews>
  <sheets>
    <sheet name="Desteklenen Projeler Listesi" sheetId="8" r:id="rId1"/>
    <sheet name="Desteklenen Proje Bazında Tablo" sheetId="3" r:id="rId2"/>
    <sheet name="Birim Bazında Destek Tablosu" sheetId="5" r:id="rId3"/>
    <sheet name="Sona Eren Projeler Listesi" sheetId="4" r:id="rId4"/>
  </sheets>
  <definedNames>
    <definedName name="Print_Area" localSheetId="2">'Birim Bazında Destek Tablosu'!$A$1:$C$21</definedName>
    <definedName name="Print_Area" localSheetId="1">'Desteklenen Proje Bazında Tablo'!$A$1:$S$20</definedName>
    <definedName name="Print_Area" localSheetId="3">'Sona Eren Projeler Listesi'!$A$1:$H$32</definedName>
    <definedName name="_xlnm.Print_Area" localSheetId="2">'Birim Bazında Destek Tablosu'!$A$1:$D$23</definedName>
    <definedName name="_xlnm.Print_Area" localSheetId="0">'Desteklenen Projeler Listesi'!$A$1:$H$67</definedName>
    <definedName name="_xlnm.Print_Area" localSheetId="3">'Sona Eren Projeler Listesi'!$A$1:$G$32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7" i="4" l="1"/>
  <c r="E16" i="8"/>
  <c r="E21" i="8"/>
  <c r="D32" i="8"/>
  <c r="D40" i="8"/>
  <c r="D51" i="8"/>
  <c r="D58" i="8"/>
  <c r="D65" i="8"/>
  <c r="D67" i="8" l="1"/>
  <c r="R3" i="3"/>
  <c r="S3" i="3"/>
  <c r="R4" i="3"/>
  <c r="S4" i="3"/>
  <c r="R5" i="3"/>
  <c r="S5" i="3"/>
  <c r="R6" i="3"/>
  <c r="S6" i="3"/>
  <c r="R7" i="3"/>
  <c r="S7" i="3"/>
  <c r="R8" i="3"/>
  <c r="S8" i="3"/>
  <c r="R9" i="3"/>
  <c r="S9" i="3"/>
  <c r="R10" i="3"/>
  <c r="S10" i="3"/>
  <c r="R11" i="3"/>
  <c r="S11" i="3"/>
  <c r="R12" i="3"/>
  <c r="S12" i="3"/>
  <c r="R13" i="3"/>
  <c r="S13" i="3"/>
  <c r="R14" i="3"/>
  <c r="S14" i="3"/>
  <c r="R15" i="3"/>
  <c r="S15" i="3"/>
  <c r="R16" i="3"/>
  <c r="S16" i="3"/>
  <c r="R17" i="3"/>
  <c r="S17" i="3"/>
  <c r="R18" i="3"/>
  <c r="S18" i="3"/>
  <c r="R19" i="3"/>
  <c r="S19" i="3"/>
  <c r="B20" i="3"/>
  <c r="C20" i="3"/>
  <c r="D20" i="3"/>
  <c r="E20" i="3"/>
  <c r="F20" i="3"/>
  <c r="G20" i="3"/>
  <c r="H20" i="3"/>
  <c r="I20" i="3"/>
  <c r="J20" i="3"/>
  <c r="K20" i="3"/>
  <c r="L20" i="3"/>
  <c r="M20" i="3"/>
  <c r="N20" i="3"/>
  <c r="O20" i="3"/>
  <c r="P20" i="3"/>
  <c r="Q20" i="3"/>
  <c r="R20" i="3" l="1"/>
  <c r="S20" i="3"/>
  <c r="E17" i="4"/>
  <c r="E8" i="4"/>
  <c r="D20" i="5" l="1"/>
  <c r="C20" i="5"/>
  <c r="B20" i="5"/>
  <c r="E35" i="4"/>
  <c r="E28" i="4"/>
  <c r="B21" i="5" l="1"/>
  <c r="D23" i="5" s="1"/>
</calcChain>
</file>

<file path=xl/sharedStrings.xml><?xml version="1.0" encoding="utf-8"?>
<sst xmlns="http://schemas.openxmlformats.org/spreadsheetml/2006/main" count="265" uniqueCount="135">
  <si>
    <t>Tıp Fakültesi</t>
  </si>
  <si>
    <t>Ziraat Fakültesi</t>
  </si>
  <si>
    <t>TOPLAM</t>
  </si>
  <si>
    <t>Proje Yürütücüsünün Adı Soyadı</t>
  </si>
  <si>
    <t>Araştırmacı (Öğrenci)</t>
  </si>
  <si>
    <t>Proje Yürütücüsü Birimi</t>
  </si>
  <si>
    <t>Nereden Geldiği</t>
  </si>
  <si>
    <t>Proje Süresi (Ay)</t>
  </si>
  <si>
    <t>Proje Kodu</t>
  </si>
  <si>
    <t>S.N</t>
  </si>
  <si>
    <t>Fen Fakültesi</t>
  </si>
  <si>
    <t>GENEL TOPLAM</t>
  </si>
  <si>
    <t>YÜKSEK LİSANS PROJELERİ (YLS)</t>
  </si>
  <si>
    <t>ALTYAPI PROJELERİ (A)</t>
  </si>
  <si>
    <t>MÜNFERİT PROJELER (M)</t>
  </si>
  <si>
    <t>DOKTORA PROJELERİ (D)</t>
  </si>
  <si>
    <t>MMF</t>
  </si>
  <si>
    <t>ULUSLARARASI KONGRE SEMPOZYUM KATILIM PROJELERİ (UKSP)</t>
  </si>
  <si>
    <t>Teknik Bilimler MYO</t>
  </si>
  <si>
    <t>Eğitim Fakültesi</t>
  </si>
  <si>
    <t>Sağlık Bilimleri Fak.</t>
  </si>
  <si>
    <t>Önerilen
Proje Bütçesi</t>
  </si>
  <si>
    <t>Önerilen Büt.</t>
  </si>
  <si>
    <t>Desteklenen Projeler</t>
  </si>
  <si>
    <t>YLS  Proje</t>
  </si>
  <si>
    <t xml:space="preserve"> Destek Tutarı</t>
  </si>
  <si>
    <t>Doktora  Proje</t>
  </si>
  <si>
    <t>Münferit Proje</t>
  </si>
  <si>
    <t>Altyapı Projesi</t>
  </si>
  <si>
    <t>DOSAP</t>
  </si>
  <si>
    <t>Uluslararası Kongre (UKSP)</t>
  </si>
  <si>
    <t xml:space="preserve">Top. Proje Say. </t>
  </si>
  <si>
    <t>Toplam Destek</t>
  </si>
  <si>
    <t>Mühendislik Mimarlık Fak.</t>
  </si>
  <si>
    <t>Orman Fakültesi</t>
  </si>
  <si>
    <t>Spor Bilimleri Fak.</t>
  </si>
  <si>
    <t>Diş Hekimliği Fak.</t>
  </si>
  <si>
    <t>İktisadi İdari Bilimler Fak.</t>
  </si>
  <si>
    <t>İnsan ve Toplum Bilimleri Fakültesi</t>
  </si>
  <si>
    <t>Afşin MYO</t>
  </si>
  <si>
    <t>Güzel Sanatlar Fakültesi</t>
  </si>
  <si>
    <t>G.N.</t>
  </si>
  <si>
    <t>Kalan Proje Bütçesi</t>
  </si>
  <si>
    <t>İİBF</t>
  </si>
  <si>
    <t>Sağlık Bilimleri Fakültesi</t>
  </si>
  <si>
    <t>Sağlık Hizmetleri MYO</t>
  </si>
  <si>
    <t>Akademik Birim</t>
  </si>
  <si>
    <t>Desteklenen Projelerin Bütçe Tutarları</t>
  </si>
  <si>
    <t>Devam Eden Projelere Verilen EK Bütçe Tutarları</t>
  </si>
  <si>
    <t>Sona Eren Projelerden Kalan Bütçe Tutarları</t>
  </si>
  <si>
    <t>İnsan ve Toplum Bilimleri Fak.</t>
  </si>
  <si>
    <t xml:space="preserve"> </t>
  </si>
  <si>
    <t>BAP PROJE DESTEK HESABINA AKTARILACAK TUTAR</t>
  </si>
  <si>
    <t>Spor Bilimleri Fakültesi</t>
  </si>
  <si>
    <t>Prof. Dr. Esin İSPİR</t>
  </si>
  <si>
    <t>SHMYO</t>
  </si>
  <si>
    <t>Afşin SYO</t>
  </si>
  <si>
    <t>KAP Proje</t>
  </si>
  <si>
    <t>Spor Bil. Fak.</t>
  </si>
  <si>
    <t>Prof. Dr. Nihal BUZKAN</t>
  </si>
  <si>
    <t>Doç. Dr. Mustafa ÇEŞME</t>
  </si>
  <si>
    <t>Prof. Dr. Ahmet KORKMAZ</t>
  </si>
  <si>
    <t>DOKTORA SONRASI ARAŞTIRMA PROJELERİ (DOSAP)</t>
  </si>
  <si>
    <t>Dr. Öğr. Üyesi Sümeyra ALKIŞ KOÇTÜRK</t>
  </si>
  <si>
    <t>BİLİMSEL ETKİNLİK PROJELERİ (BEP)</t>
  </si>
  <si>
    <t>Doç. Dr. Şule KISAKÜREK</t>
  </si>
  <si>
    <t>Prof. Dr. Hasan SERİN</t>
  </si>
  <si>
    <t>Prof. Dr. Mustafa ŞAHİN</t>
  </si>
  <si>
    <t>Dr. Öğr. Üyesi Yunus Emre AKBANA</t>
  </si>
  <si>
    <t>Göksun MYO</t>
  </si>
  <si>
    <t>Prof. Dr. Çağrı Özgür ÖZKAN</t>
  </si>
  <si>
    <t>Prof. Dr. Kadir YILMAZ</t>
  </si>
  <si>
    <t>Doç. Dr. Yusuf KAVUN</t>
  </si>
  <si>
    <t>Doç. Dr. Oğuz DOĞAN</t>
  </si>
  <si>
    <t>Tıp Fak.</t>
  </si>
  <si>
    <t>Doç. Dr. Mustafa ÇİÇEK</t>
  </si>
  <si>
    <t>Doç. Dr. Davut ATILGAN</t>
  </si>
  <si>
    <t>Prof. Dr. Evrim URAL</t>
  </si>
  <si>
    <t>Dr. Öğr. Üyesi Özdeş ÇERMİK</t>
  </si>
  <si>
    <t>İnsan ve Toplum Bil. F.</t>
  </si>
  <si>
    <t>Prof. Dr. Orhan DOĞAN</t>
  </si>
  <si>
    <t>Dr. Öğr. Üyesi Özlem Serap ÖZKAN</t>
  </si>
  <si>
    <t>Dr. Öğr. Üyesi Hüseyin ÇİFTÇİOĞLU</t>
  </si>
  <si>
    <t>Dr. Öğr. Üyesi Tayfun ŞİRİN</t>
  </si>
  <si>
    <t>Alaittin APALAK</t>
  </si>
  <si>
    <t>Gizem LEBLEBİCİ</t>
  </si>
  <si>
    <t>Prof. Dr. İbrahim BEKTAŞ</t>
  </si>
  <si>
    <t>İlahiyat Fakültesi</t>
  </si>
  <si>
    <t>Ömer ZENGİN</t>
  </si>
  <si>
    <t>Doç. Dr. Ayşe FARSAKOĞLU EROĞLU</t>
  </si>
  <si>
    <t>Ceyhan BUDAK</t>
  </si>
  <si>
    <t>Doç. Dr. Seyran PALABAŞ UZUN</t>
  </si>
  <si>
    <t>Ahmet Serkan AKHARMAN</t>
  </si>
  <si>
    <t>Dr. Öğr. Üyesi Erdi EKREN</t>
  </si>
  <si>
    <t>Sude Sema AKKURT</t>
  </si>
  <si>
    <t>Prof. Dr. Emel Banu BÜYÜKÜNAL</t>
  </si>
  <si>
    <t>Kahramanmaraş MYO</t>
  </si>
  <si>
    <t>Aslı ULUÇAY</t>
  </si>
  <si>
    <t>Doç. Dr. Gökhan CEYHAN</t>
  </si>
  <si>
    <t>Murat TÜRK</t>
  </si>
  <si>
    <t>Prof. Dr. Mehmet TÜMER</t>
  </si>
  <si>
    <t>Şaduman KARATUTLU</t>
  </si>
  <si>
    <t>Prof. Dr. Özlem TURGAY</t>
  </si>
  <si>
    <t>Ayşe KIRKGEÇİT</t>
  </si>
  <si>
    <t>Prof. Dr. Sevil TOROĞLU</t>
  </si>
  <si>
    <t>Nisa Nur BELGE</t>
  </si>
  <si>
    <t>Doç. Dr. Emre BABÜR</t>
  </si>
  <si>
    <t>Betül YILMAZ</t>
  </si>
  <si>
    <t>Prof. Dr. Mustafa TAŞLIYAN</t>
  </si>
  <si>
    <r>
      <t xml:space="preserve">KSÜ
BİLİMSEL ARAŞTIRMA PROJELERİ KOORDİNASYON BİRİMİ
</t>
    </r>
    <r>
      <rPr>
        <b/>
        <sz val="12"/>
        <color rgb="FF00B050"/>
        <rFont val="Calibri"/>
        <family val="2"/>
        <charset val="162"/>
        <scheme val="minor"/>
      </rPr>
      <t>DESTEKLENEN PROJELERİN FAKÜLTELER BAZINDA DAĞILIMI</t>
    </r>
    <r>
      <rPr>
        <b/>
        <sz val="12"/>
        <color theme="1"/>
        <rFont val="Calibri"/>
        <family val="2"/>
        <charset val="162"/>
        <scheme val="minor"/>
      </rPr>
      <t xml:space="preserve">
 ( 24 /06 / 2025 Tarihli ve 2025 / 03 Sayılı Toplantı )</t>
    </r>
  </si>
  <si>
    <r>
      <rPr>
        <b/>
        <sz val="14"/>
        <color theme="1"/>
        <rFont val="Calibri"/>
        <family val="2"/>
        <charset val="162"/>
        <scheme val="minor"/>
      </rPr>
      <t xml:space="preserve">KSÜ
BİLİMSEL ARAŞTIRMA PROJELERİ KOORDİNASYON BİRİMİ
</t>
    </r>
    <r>
      <rPr>
        <b/>
        <sz val="14"/>
        <color rgb="FF00B050"/>
        <rFont val="Calibri"/>
        <family val="2"/>
        <charset val="162"/>
        <scheme val="minor"/>
      </rPr>
      <t>DESTEKLENEN PROJELERİN FAKÜLTELER BAZINDA DAĞILIMI</t>
    </r>
    <r>
      <rPr>
        <b/>
        <sz val="14"/>
        <color theme="1"/>
        <rFont val="Calibri"/>
        <family val="2"/>
        <charset val="162"/>
        <scheme val="minor"/>
      </rPr>
      <t xml:space="preserve">
 (24 /06 / 2025 Tarihli ve 2025 /03 Sayılı Toplantı)</t>
    </r>
    <r>
      <rPr>
        <sz val="14"/>
        <color theme="1"/>
        <rFont val="Calibri"/>
        <family val="2"/>
        <charset val="162"/>
        <scheme val="minor"/>
      </rPr>
      <t xml:space="preserve">
</t>
    </r>
  </si>
  <si>
    <t>K.Maraş MYO</t>
  </si>
  <si>
    <t>BEP  Proje</t>
  </si>
  <si>
    <t>KSÜ 
BİLİMSEL ARAŞTIRMA PROJELERİ KOORDİNASYON BİRİMİ 
DESTEKLENEN ve SONA EREN PROJE BÜTÇELERİNİN FAKÜLTELER BAZINDA DAĞILIMI                                                     
  (24 / 06 / 2025 Tarihli ve 2025 /03 Sayılı Toplantı )</t>
  </si>
  <si>
    <t>İlahiyat Fak.</t>
  </si>
  <si>
    <r>
      <t xml:space="preserve">KSÜ
BİLİMSEL ARAŞTIRMA PROJELERİ KOORDİNASYON BİRİMİ
</t>
    </r>
    <r>
      <rPr>
        <b/>
        <sz val="14"/>
        <color rgb="FFFF0000"/>
        <rFont val="Calibri"/>
        <family val="2"/>
        <charset val="162"/>
        <scheme val="minor"/>
      </rPr>
      <t>SONA EREN PROJELERDEN KALAN BÜTÇE TUTARLARI</t>
    </r>
    <r>
      <rPr>
        <b/>
        <sz val="14"/>
        <color theme="1"/>
        <rFont val="Calibri"/>
        <family val="2"/>
        <charset val="162"/>
        <scheme val="minor"/>
      </rPr>
      <t xml:space="preserve">
 ( 24 / 06 / 2025 Tarihli ve 2025 /03 Sayılı Toplantı )</t>
    </r>
  </si>
  <si>
    <t>2022/3-5 YLS</t>
  </si>
  <si>
    <t>2023/3-16 YLS</t>
  </si>
  <si>
    <t>2023/2-5 YLS</t>
  </si>
  <si>
    <t>2021/7-9 D</t>
  </si>
  <si>
    <t>2023/5-4 D</t>
  </si>
  <si>
    <t>2024/2-19 D</t>
  </si>
  <si>
    <t>2024/3-15 D</t>
  </si>
  <si>
    <t>2024/2-13 D</t>
  </si>
  <si>
    <t>2023/5-7 M</t>
  </si>
  <si>
    <t>2022/4-17 M</t>
  </si>
  <si>
    <t>2024/2-25 M</t>
  </si>
  <si>
    <t>2021/2-35 M</t>
  </si>
  <si>
    <t>2024/3-29 M</t>
  </si>
  <si>
    <t>2024/9-7 M</t>
  </si>
  <si>
    <t>2024/3-31 A</t>
  </si>
  <si>
    <t>2024/2-27 A</t>
  </si>
  <si>
    <t>2023/6-26 A</t>
  </si>
  <si>
    <t>2019/5-1 M (YLS)</t>
  </si>
  <si>
    <t>K.Maraş Teknik Bil. MYO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</si>
</sst>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₺"/>
  </numFmts>
  <fonts count="26" x14ac:knownFonts="1">
    <font>
      <sz val="11"/>
      <color theme="1"/>
      <name val="Calibri"/>
      <family val="2"/>
      <charset val="162"/>
      <scheme val="minor"/>
    </font>
    <font>
      <sz val="10"/>
      <color theme="1"/>
      <name val="Times New Roman"/>
      <family val="1"/>
      <charset val="162"/>
    </font>
    <font>
      <sz val="12"/>
      <color theme="1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b/>
      <sz val="10"/>
      <color theme="1"/>
      <name val="Times New Roman"/>
      <family val="1"/>
      <charset val="162"/>
    </font>
    <font>
      <sz val="10"/>
      <color rgb="FFFF0000"/>
      <name val="Times New Roman"/>
      <family val="1"/>
      <charset val="162"/>
    </font>
    <font>
      <sz val="10"/>
      <color rgb="FF00B050"/>
      <name val="Times New Roman"/>
      <family val="1"/>
      <charset val="162"/>
    </font>
    <font>
      <b/>
      <sz val="12"/>
      <color theme="1"/>
      <name val="Calibri"/>
      <family val="2"/>
      <charset val="162"/>
      <scheme val="minor"/>
    </font>
    <font>
      <sz val="10"/>
      <name val="Times New Roman"/>
      <family val="1"/>
      <charset val="162"/>
    </font>
    <font>
      <b/>
      <sz val="12"/>
      <color rgb="FF00B050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4"/>
      <color theme="1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b/>
      <sz val="14"/>
      <color rgb="FF00B050"/>
      <name val="Calibri"/>
      <family val="2"/>
      <charset val="162"/>
      <scheme val="minor"/>
    </font>
    <font>
      <b/>
      <sz val="11"/>
      <color rgb="FF0070C0"/>
      <name val="Times New Roman"/>
      <family val="1"/>
      <charset val="162"/>
    </font>
    <font>
      <sz val="9"/>
      <color theme="1"/>
      <name val="Times New Roman"/>
      <family val="1"/>
      <charset val="162"/>
    </font>
    <font>
      <b/>
      <sz val="9"/>
      <color theme="1"/>
      <name val="Times New Roman"/>
      <family val="1"/>
      <charset val="162"/>
    </font>
    <font>
      <sz val="11"/>
      <color theme="1"/>
      <name val="Times New Roman"/>
      <family val="1"/>
      <charset val="162"/>
    </font>
    <font>
      <b/>
      <sz val="11"/>
      <color theme="1"/>
      <name val="Times New Roman"/>
      <family val="1"/>
      <charset val="162"/>
    </font>
    <font>
      <b/>
      <sz val="14"/>
      <color rgb="FFFF0000"/>
      <name val="Calibri"/>
      <family val="2"/>
      <charset val="162"/>
      <scheme val="minor"/>
    </font>
    <font>
      <b/>
      <sz val="14"/>
      <color theme="1"/>
      <name val="Times New Roman"/>
      <family val="1"/>
      <charset val="162"/>
    </font>
    <font>
      <b/>
      <sz val="12"/>
      <color rgb="FF00B050"/>
      <name val="Times New Roman"/>
      <family val="1"/>
      <charset val="162"/>
    </font>
    <font>
      <b/>
      <sz val="12"/>
      <color rgb="FFFF0000"/>
      <name val="Times New Roman"/>
      <family val="1"/>
      <charset val="162"/>
    </font>
    <font>
      <b/>
      <sz val="13"/>
      <color rgb="FF00B050"/>
      <name val="Times New Roman"/>
      <family val="1"/>
      <charset val="162"/>
    </font>
    <font>
      <b/>
      <sz val="13"/>
      <color rgb="FFFF0000"/>
      <name val="Times New Roman"/>
      <family val="1"/>
      <charset val="162"/>
    </font>
    <font>
      <b/>
      <sz val="14"/>
      <color rgb="FFFF0000"/>
      <name val="Times New Roman"/>
      <family val="1"/>
      <charset val="16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0">
    <xf numFmtId="0" fontId="0" fillId="0" borderId="0" xfId="0"/>
    <xf numFmtId="0" fontId="5" fillId="2" borderId="1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/>
    </xf>
    <xf numFmtId="0" fontId="0" fillId="2" borderId="0" xfId="0" applyFill="1"/>
    <xf numFmtId="0" fontId="4" fillId="2" borderId="3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vertical="center" wrapText="1"/>
    </xf>
    <xf numFmtId="0" fontId="0" fillId="2" borderId="0" xfId="0" applyFill="1" applyBorder="1"/>
    <xf numFmtId="0" fontId="2" fillId="2" borderId="0" xfId="0" applyFont="1" applyFill="1" applyAlignment="1">
      <alignment vertical="center" wrapText="1"/>
    </xf>
    <xf numFmtId="0" fontId="1" fillId="2" borderId="15" xfId="0" applyFont="1" applyFill="1" applyBorder="1" applyAlignment="1">
      <alignment vertical="center" wrapText="1"/>
    </xf>
    <xf numFmtId="4" fontId="1" fillId="2" borderId="15" xfId="0" applyNumberFormat="1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justify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4" fontId="4" fillId="2" borderId="0" xfId="0" applyNumberFormat="1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vertical="center" wrapText="1"/>
    </xf>
    <xf numFmtId="0" fontId="1" fillId="2" borderId="6" xfId="0" quotePrefix="1" applyFont="1" applyFill="1" applyBorder="1"/>
    <xf numFmtId="0" fontId="3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vertical="center" wrapText="1"/>
    </xf>
    <xf numFmtId="14" fontId="1" fillId="2" borderId="12" xfId="0" quotePrefix="1" applyNumberFormat="1" applyFont="1" applyFill="1" applyBorder="1"/>
    <xf numFmtId="0" fontId="1" fillId="2" borderId="19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0" fillId="2" borderId="18" xfId="0" applyFill="1" applyBorder="1"/>
    <xf numFmtId="164" fontId="4" fillId="2" borderId="0" xfId="0" applyNumberFormat="1" applyFont="1" applyFill="1" applyBorder="1" applyAlignment="1">
      <alignment horizontal="center" vertical="center" wrapText="1"/>
    </xf>
    <xf numFmtId="0" fontId="3" fillId="2" borderId="0" xfId="0" applyFont="1" applyFill="1" applyBorder="1" applyAlignment="1"/>
    <xf numFmtId="4" fontId="1" fillId="2" borderId="19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0" fillId="2" borderId="21" xfId="0" applyFill="1" applyBorder="1"/>
    <xf numFmtId="0" fontId="1" fillId="2" borderId="8" xfId="0" applyFont="1" applyFill="1" applyBorder="1" applyAlignment="1">
      <alignment vertical="center" wrapText="1"/>
    </xf>
    <xf numFmtId="4" fontId="1" fillId="2" borderId="8" xfId="0" applyNumberFormat="1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164" fontId="4" fillId="2" borderId="24" xfId="0" applyNumberFormat="1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1" fillId="2" borderId="22" xfId="0" applyFont="1" applyFill="1" applyBorder="1" applyAlignment="1">
      <alignment horizontal="center" vertical="center" wrapText="1"/>
    </xf>
    <xf numFmtId="0" fontId="0" fillId="2" borderId="14" xfId="0" applyFill="1" applyBorder="1"/>
    <xf numFmtId="0" fontId="0" fillId="2" borderId="18" xfId="0" applyFill="1" applyBorder="1" applyAlignment="1">
      <alignment horizontal="center"/>
    </xf>
    <xf numFmtId="0" fontId="1" fillId="2" borderId="18" xfId="0" applyFont="1" applyFill="1" applyBorder="1" applyAlignment="1">
      <alignment horizontal="center" vertical="center" wrapText="1"/>
    </xf>
    <xf numFmtId="0" fontId="6" fillId="2" borderId="25" xfId="0" applyFont="1" applyFill="1" applyBorder="1" applyAlignment="1">
      <alignment horizontal="center" vertical="center" wrapText="1"/>
    </xf>
    <xf numFmtId="0" fontId="0" fillId="2" borderId="18" xfId="0" applyFont="1" applyFill="1" applyBorder="1" applyAlignment="1">
      <alignment horizontal="center" vertical="center"/>
    </xf>
    <xf numFmtId="4" fontId="4" fillId="2" borderId="22" xfId="0" applyNumberFormat="1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10" fillId="2" borderId="16" xfId="0" applyFont="1" applyFill="1" applyBorder="1" applyAlignment="1">
      <alignment horizontal="right"/>
    </xf>
    <xf numFmtId="4" fontId="10" fillId="2" borderId="17" xfId="0" applyNumberFormat="1" applyFont="1" applyFill="1" applyBorder="1"/>
    <xf numFmtId="0" fontId="6" fillId="2" borderId="1" xfId="0" applyFont="1" applyFill="1" applyBorder="1" applyAlignment="1">
      <alignment horizontal="center" vertical="center" wrapText="1"/>
    </xf>
    <xf numFmtId="0" fontId="14" fillId="0" borderId="28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5" fillId="3" borderId="29" xfId="0" applyFont="1" applyFill="1" applyBorder="1" applyAlignment="1">
      <alignment vertical="center" wrapText="1"/>
    </xf>
    <xf numFmtId="0" fontId="17" fillId="3" borderId="5" xfId="0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 vertical="center" wrapText="1"/>
    </xf>
    <xf numFmtId="4" fontId="17" fillId="3" borderId="6" xfId="0" applyNumberFormat="1" applyFont="1" applyFill="1" applyBorder="1" applyAlignment="1">
      <alignment horizontal="center"/>
    </xf>
    <xf numFmtId="3" fontId="18" fillId="3" borderId="5" xfId="0" applyNumberFormat="1" applyFont="1" applyFill="1" applyBorder="1" applyAlignment="1">
      <alignment horizontal="center"/>
    </xf>
    <xf numFmtId="4" fontId="18" fillId="3" borderId="30" xfId="0" applyNumberFormat="1" applyFont="1" applyFill="1" applyBorder="1" applyAlignment="1">
      <alignment horizontal="center"/>
    </xf>
    <xf numFmtId="0" fontId="15" fillId="0" borderId="29" xfId="0" applyFont="1" applyBorder="1" applyAlignment="1">
      <alignment vertical="center" wrapText="1"/>
    </xf>
    <xf numFmtId="0" fontId="17" fillId="0" borderId="5" xfId="0" applyFont="1" applyBorder="1" applyAlignment="1">
      <alignment horizontal="center"/>
    </xf>
    <xf numFmtId="4" fontId="17" fillId="0" borderId="6" xfId="0" applyNumberFormat="1" applyFont="1" applyBorder="1" applyAlignment="1">
      <alignment horizontal="center"/>
    </xf>
    <xf numFmtId="3" fontId="18" fillId="2" borderId="5" xfId="0" applyNumberFormat="1" applyFont="1" applyFill="1" applyBorder="1" applyAlignment="1">
      <alignment horizontal="center"/>
    </xf>
    <xf numFmtId="4" fontId="1" fillId="0" borderId="1" xfId="0" applyNumberFormat="1" applyFont="1" applyFill="1" applyBorder="1" applyAlignment="1">
      <alignment horizontal="center" vertical="center" wrapText="1"/>
    </xf>
    <xf numFmtId="0" fontId="15" fillId="2" borderId="29" xfId="0" applyFont="1" applyFill="1" applyBorder="1" applyAlignment="1">
      <alignment vertical="center" wrapText="1"/>
    </xf>
    <xf numFmtId="0" fontId="17" fillId="2" borderId="5" xfId="0" applyFont="1" applyFill="1" applyBorder="1" applyAlignment="1">
      <alignment horizontal="center"/>
    </xf>
    <xf numFmtId="4" fontId="17" fillId="2" borderId="6" xfId="0" applyNumberFormat="1" applyFont="1" applyFill="1" applyBorder="1" applyAlignment="1">
      <alignment horizontal="center"/>
    </xf>
    <xf numFmtId="4" fontId="1" fillId="3" borderId="6" xfId="0" applyNumberFormat="1" applyFont="1" applyFill="1" applyBorder="1" applyAlignment="1">
      <alignment horizontal="center" vertical="center" wrapText="1"/>
    </xf>
    <xf numFmtId="4" fontId="17" fillId="2" borderId="12" xfId="0" applyNumberFormat="1" applyFont="1" applyFill="1" applyBorder="1" applyAlignment="1">
      <alignment horizontal="center"/>
    </xf>
    <xf numFmtId="0" fontId="16" fillId="0" borderId="31" xfId="0" applyFont="1" applyFill="1" applyBorder="1" applyAlignment="1">
      <alignment vertical="center" wrapText="1"/>
    </xf>
    <xf numFmtId="1" fontId="18" fillId="0" borderId="7" xfId="0" applyNumberFormat="1" applyFont="1" applyBorder="1" applyAlignment="1">
      <alignment horizontal="center"/>
    </xf>
    <xf numFmtId="4" fontId="18" fillId="0" borderId="7" xfId="0" applyNumberFormat="1" applyFont="1" applyBorder="1" applyAlignment="1">
      <alignment horizontal="center"/>
    </xf>
    <xf numFmtId="0" fontId="18" fillId="0" borderId="7" xfId="0" applyFont="1" applyBorder="1" applyAlignment="1">
      <alignment horizontal="center"/>
    </xf>
    <xf numFmtId="4" fontId="18" fillId="0" borderId="9" xfId="0" applyNumberFormat="1" applyFont="1" applyBorder="1" applyAlignment="1">
      <alignment horizontal="center"/>
    </xf>
    <xf numFmtId="0" fontId="0" fillId="0" borderId="0" xfId="0" applyBorder="1"/>
    <xf numFmtId="4" fontId="0" fillId="0" borderId="0" xfId="0" applyNumberFormat="1" applyBorder="1"/>
    <xf numFmtId="0" fontId="4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14" fontId="1" fillId="2" borderId="1" xfId="0" quotePrefix="1" applyNumberFormat="1" applyFont="1" applyFill="1" applyBorder="1" applyAlignment="1">
      <alignment horizontal="center" vertical="center"/>
    </xf>
    <xf numFmtId="0" fontId="1" fillId="2" borderId="1" xfId="0" quotePrefix="1" applyFont="1" applyFill="1" applyBorder="1" applyAlignment="1">
      <alignment horizontal="center" vertical="center"/>
    </xf>
    <xf numFmtId="0" fontId="0" fillId="2" borderId="1" xfId="0" applyFill="1" applyBorder="1"/>
    <xf numFmtId="4" fontId="4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 wrapText="1"/>
    </xf>
    <xf numFmtId="4" fontId="17" fillId="3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vertical="center" wrapText="1"/>
    </xf>
    <xf numFmtId="4" fontId="17" fillId="0" borderId="1" xfId="0" applyNumberFormat="1" applyFont="1" applyBorder="1" applyAlignment="1">
      <alignment horizontal="center"/>
    </xf>
    <xf numFmtId="4" fontId="2" fillId="0" borderId="1" xfId="0" applyNumberFormat="1" applyFont="1" applyBorder="1" applyAlignment="1">
      <alignment horizontal="center"/>
    </xf>
    <xf numFmtId="4" fontId="2" fillId="3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vertical="center" wrapText="1"/>
    </xf>
    <xf numFmtId="4" fontId="2" fillId="2" borderId="1" xfId="0" applyNumberFormat="1" applyFont="1" applyFill="1" applyBorder="1" applyAlignment="1">
      <alignment horizontal="center"/>
    </xf>
    <xf numFmtId="0" fontId="2" fillId="3" borderId="8" xfId="0" applyFont="1" applyFill="1" applyBorder="1" applyAlignment="1">
      <alignment vertical="center" wrapText="1"/>
    </xf>
    <xf numFmtId="4" fontId="2" fillId="3" borderId="8" xfId="0" applyNumberFormat="1" applyFont="1" applyFill="1" applyBorder="1" applyAlignment="1">
      <alignment horizontal="center"/>
    </xf>
    <xf numFmtId="0" fontId="3" fillId="0" borderId="13" xfId="0" applyFont="1" applyFill="1" applyBorder="1" applyAlignment="1">
      <alignment vertical="center" wrapText="1"/>
    </xf>
    <xf numFmtId="4" fontId="23" fillId="0" borderId="13" xfId="0" applyNumberFormat="1" applyFont="1" applyBorder="1" applyAlignment="1">
      <alignment horizontal="center" vertical="center"/>
    </xf>
    <xf numFmtId="4" fontId="23" fillId="0" borderId="32" xfId="0" applyNumberFormat="1" applyFont="1" applyBorder="1" applyAlignment="1">
      <alignment horizontal="center" vertical="center"/>
    </xf>
    <xf numFmtId="4" fontId="25" fillId="0" borderId="39" xfId="0" applyNumberFormat="1" applyFont="1" applyBorder="1" applyAlignment="1">
      <alignment horizontal="center" vertical="center"/>
    </xf>
    <xf numFmtId="0" fontId="7" fillId="2" borderId="0" xfId="0" applyFont="1" applyFill="1" applyBorder="1"/>
    <xf numFmtId="164" fontId="3" fillId="2" borderId="16" xfId="0" applyNumberFormat="1" applyFont="1" applyFill="1" applyBorder="1" applyAlignment="1">
      <alignment horizontal="center" vertical="center" wrapText="1"/>
    </xf>
    <xf numFmtId="4" fontId="3" fillId="2" borderId="17" xfId="0" applyNumberFormat="1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 vertical="center" wrapText="1"/>
    </xf>
    <xf numFmtId="0" fontId="1" fillId="2" borderId="12" xfId="0" quotePrefix="1" applyFont="1" applyFill="1" applyBorder="1"/>
    <xf numFmtId="0" fontId="1" fillId="2" borderId="19" xfId="0" applyFont="1" applyFill="1" applyBorder="1" applyAlignment="1">
      <alignment vertical="center" wrapText="1"/>
    </xf>
    <xf numFmtId="4" fontId="17" fillId="3" borderId="1" xfId="0" applyNumberFormat="1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/>
    </xf>
    <xf numFmtId="0" fontId="4" fillId="2" borderId="23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wrapText="1"/>
    </xf>
    <xf numFmtId="0" fontId="7" fillId="2" borderId="0" xfId="0" applyFont="1" applyFill="1" applyAlignment="1">
      <alignment horizontal="center"/>
    </xf>
    <xf numFmtId="0" fontId="4" fillId="2" borderId="26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11" fillId="0" borderId="10" xfId="0" applyFont="1" applyBorder="1" applyAlignment="1">
      <alignment horizontal="center" wrapText="1"/>
    </xf>
    <xf numFmtId="0" fontId="20" fillId="0" borderId="14" xfId="0" applyFont="1" applyBorder="1" applyAlignment="1">
      <alignment horizontal="center" vertical="center" wrapText="1"/>
    </xf>
    <xf numFmtId="4" fontId="24" fillId="0" borderId="33" xfId="0" applyNumberFormat="1" applyFont="1" applyBorder="1" applyAlignment="1">
      <alignment horizontal="center" vertical="center"/>
    </xf>
    <xf numFmtId="4" fontId="24" fillId="0" borderId="36" xfId="0" applyNumberFormat="1" applyFont="1" applyBorder="1" applyAlignment="1">
      <alignment horizontal="center" vertical="center"/>
    </xf>
    <xf numFmtId="4" fontId="23" fillId="0" borderId="34" xfId="0" applyNumberFormat="1" applyFont="1" applyBorder="1" applyAlignment="1">
      <alignment horizontal="center" vertical="center"/>
    </xf>
    <xf numFmtId="4" fontId="23" fillId="0" borderId="35" xfId="0" applyNumberFormat="1" applyFont="1" applyBorder="1" applyAlignment="1">
      <alignment horizontal="center" vertical="center"/>
    </xf>
    <xf numFmtId="0" fontId="25" fillId="0" borderId="37" xfId="0" applyFont="1" applyFill="1" applyBorder="1" applyAlignment="1">
      <alignment horizontal="center" vertical="center" wrapText="1"/>
    </xf>
    <xf numFmtId="0" fontId="25" fillId="0" borderId="35" xfId="0" applyFont="1" applyFill="1" applyBorder="1" applyAlignment="1">
      <alignment horizontal="center" vertical="center" wrapText="1"/>
    </xf>
    <xf numFmtId="0" fontId="25" fillId="0" borderId="38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right" vertical="center" wrapText="1"/>
    </xf>
    <xf numFmtId="0" fontId="3" fillId="2" borderId="40" xfId="0" applyFont="1" applyFill="1" applyBorder="1" applyAlignment="1">
      <alignment horizontal="right" vertical="center" wrapText="1"/>
    </xf>
    <xf numFmtId="0" fontId="3" fillId="2" borderId="27" xfId="0" applyFont="1" applyFill="1" applyBorder="1" applyAlignment="1">
      <alignment horizontal="right" vertical="center" wrapText="1"/>
    </xf>
    <xf numFmtId="0" fontId="12" fillId="2" borderId="0" xfId="0" applyFont="1" applyFill="1" applyAlignment="1">
      <alignment horizontal="center" vertical="center" wrapText="1"/>
    </xf>
    <xf numFmtId="0" fontId="12" fillId="2" borderId="0" xfId="0" applyFont="1" applyFill="1" applyAlignment="1">
      <alignment horizontal="center" vertical="center"/>
    </xf>
    <xf numFmtId="0" fontId="3" fillId="2" borderId="0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right" vertical="center" wrapText="1"/>
    </xf>
    <xf numFmtId="0" fontId="4" fillId="2" borderId="41" xfId="0" applyFont="1" applyFill="1" applyBorder="1" applyAlignment="1">
      <alignment horizontal="right" vertical="center" wrapText="1"/>
    </xf>
    <xf numFmtId="0" fontId="4" fillId="2" borderId="42" xfId="0" applyFont="1" applyFill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67"/>
  <sheetViews>
    <sheetView tabSelected="1" zoomScale="145" zoomScaleNormal="145" workbookViewId="0">
      <selection sqref="A1:I1"/>
    </sheetView>
  </sheetViews>
  <sheetFormatPr defaultColWidth="9.109375" defaultRowHeight="14.4" x14ac:dyDescent="0.3"/>
  <cols>
    <col min="1" max="1" width="4.109375" style="7" customWidth="1"/>
    <col min="2" max="2" width="3.88671875" style="7" customWidth="1"/>
    <col min="3" max="3" width="39.33203125" style="7" bestFit="1" customWidth="1"/>
    <col min="4" max="4" width="22.33203125" style="7" customWidth="1"/>
    <col min="5" max="5" width="20" style="7" bestFit="1" customWidth="1"/>
    <col min="6" max="6" width="20.88671875" style="7" bestFit="1" customWidth="1"/>
    <col min="7" max="7" width="14.109375" style="7" customWidth="1"/>
    <col min="8" max="8" width="13.44140625" style="6" bestFit="1" customWidth="1"/>
    <col min="9" max="9" width="13.44140625" style="7" bestFit="1" customWidth="1"/>
    <col min="10" max="16384" width="9.109375" style="7"/>
  </cols>
  <sheetData>
    <row r="1" spans="1:9" ht="63.75" customHeight="1" x14ac:dyDescent="0.3">
      <c r="A1" s="118" t="s">
        <v>109</v>
      </c>
      <c r="B1" s="119"/>
      <c r="C1" s="119"/>
      <c r="D1" s="119"/>
      <c r="E1" s="119"/>
      <c r="F1" s="119"/>
      <c r="G1" s="119"/>
      <c r="H1" s="119"/>
      <c r="I1" s="119"/>
    </row>
    <row r="2" spans="1:9" ht="6" customHeight="1" x14ac:dyDescent="0.3"/>
    <row r="3" spans="1:9" ht="16.2" thickBot="1" x14ac:dyDescent="0.35">
      <c r="B3" s="117" t="s">
        <v>12</v>
      </c>
      <c r="C3" s="117"/>
      <c r="D3" s="117"/>
      <c r="E3" s="117"/>
      <c r="F3" s="117"/>
      <c r="G3" s="117"/>
    </row>
    <row r="4" spans="1:9" ht="26.4" x14ac:dyDescent="0.3">
      <c r="A4" s="39"/>
      <c r="B4" s="31" t="s">
        <v>9</v>
      </c>
      <c r="C4" s="8" t="s">
        <v>3</v>
      </c>
      <c r="D4" s="8" t="s">
        <v>4</v>
      </c>
      <c r="E4" s="9" t="s">
        <v>21</v>
      </c>
      <c r="F4" s="9" t="s">
        <v>5</v>
      </c>
      <c r="G4" s="9" t="s">
        <v>7</v>
      </c>
      <c r="H4" s="18" t="s">
        <v>8</v>
      </c>
    </row>
    <row r="5" spans="1:9" ht="15" customHeight="1" x14ac:dyDescent="0.3">
      <c r="A5" s="41">
        <v>1</v>
      </c>
      <c r="B5" s="45">
        <v>1</v>
      </c>
      <c r="C5" s="2" t="s">
        <v>108</v>
      </c>
      <c r="D5" s="2" t="s">
        <v>107</v>
      </c>
      <c r="E5" s="3">
        <v>39960</v>
      </c>
      <c r="F5" s="4" t="s">
        <v>43</v>
      </c>
      <c r="G5" s="4">
        <v>6</v>
      </c>
      <c r="H5" s="21"/>
    </row>
    <row r="6" spans="1:9" ht="15" customHeight="1" x14ac:dyDescent="0.3">
      <c r="A6" s="41">
        <v>2</v>
      </c>
      <c r="B6" s="45">
        <v>2</v>
      </c>
      <c r="C6" s="2" t="s">
        <v>106</v>
      </c>
      <c r="D6" s="2" t="s">
        <v>105</v>
      </c>
      <c r="E6" s="3">
        <v>39756</v>
      </c>
      <c r="F6" s="4" t="s">
        <v>34</v>
      </c>
      <c r="G6" s="4">
        <v>12</v>
      </c>
      <c r="H6" s="21"/>
    </row>
    <row r="7" spans="1:9" ht="15" customHeight="1" x14ac:dyDescent="0.3">
      <c r="A7" s="41">
        <v>3</v>
      </c>
      <c r="B7" s="45">
        <v>3</v>
      </c>
      <c r="C7" s="2" t="s">
        <v>104</v>
      </c>
      <c r="D7" s="2" t="s">
        <v>103</v>
      </c>
      <c r="E7" s="3">
        <v>51730</v>
      </c>
      <c r="F7" s="4" t="s">
        <v>10</v>
      </c>
      <c r="G7" s="4">
        <v>24</v>
      </c>
      <c r="H7" s="21"/>
    </row>
    <row r="8" spans="1:9" ht="15" customHeight="1" x14ac:dyDescent="0.3">
      <c r="A8" s="41">
        <v>4</v>
      </c>
      <c r="B8" s="45">
        <v>4</v>
      </c>
      <c r="C8" s="2" t="s">
        <v>102</v>
      </c>
      <c r="D8" s="2" t="s">
        <v>101</v>
      </c>
      <c r="E8" s="3">
        <v>50898</v>
      </c>
      <c r="F8" s="4" t="s">
        <v>16</v>
      </c>
      <c r="G8" s="4">
        <v>12</v>
      </c>
      <c r="H8" s="21"/>
    </row>
    <row r="9" spans="1:9" ht="15" customHeight="1" x14ac:dyDescent="0.3">
      <c r="A9" s="41">
        <v>5</v>
      </c>
      <c r="B9" s="45">
        <v>5</v>
      </c>
      <c r="C9" s="2" t="s">
        <v>100</v>
      </c>
      <c r="D9" s="2" t="s">
        <v>99</v>
      </c>
      <c r="E9" s="3">
        <v>51090</v>
      </c>
      <c r="F9" s="4" t="s">
        <v>10</v>
      </c>
      <c r="G9" s="4">
        <v>12</v>
      </c>
      <c r="H9" s="21"/>
    </row>
    <row r="10" spans="1:9" ht="15" customHeight="1" x14ac:dyDescent="0.3">
      <c r="A10" s="41">
        <v>6</v>
      </c>
      <c r="B10" s="45">
        <v>6</v>
      </c>
      <c r="C10" s="2" t="s">
        <v>98</v>
      </c>
      <c r="D10" s="111" t="s">
        <v>97</v>
      </c>
      <c r="E10" s="30">
        <v>46014</v>
      </c>
      <c r="F10" s="4" t="s">
        <v>96</v>
      </c>
      <c r="G10" s="25">
        <v>12</v>
      </c>
      <c r="H10" s="110"/>
    </row>
    <row r="11" spans="1:9" ht="15" customHeight="1" x14ac:dyDescent="0.3">
      <c r="A11" s="41">
        <v>7</v>
      </c>
      <c r="B11" s="45">
        <v>7</v>
      </c>
      <c r="C11" s="111" t="s">
        <v>95</v>
      </c>
      <c r="D11" s="111" t="s">
        <v>94</v>
      </c>
      <c r="E11" s="30">
        <v>51696</v>
      </c>
      <c r="F11" s="25" t="s">
        <v>10</v>
      </c>
      <c r="G11" s="25">
        <v>24</v>
      </c>
      <c r="H11" s="110"/>
    </row>
    <row r="12" spans="1:9" ht="15" customHeight="1" x14ac:dyDescent="0.3">
      <c r="A12" s="41">
        <v>8</v>
      </c>
      <c r="B12" s="45">
        <v>8</v>
      </c>
      <c r="C12" s="2" t="s">
        <v>93</v>
      </c>
      <c r="D12" s="2" t="s">
        <v>92</v>
      </c>
      <c r="E12" s="3">
        <v>51994.8</v>
      </c>
      <c r="F12" s="4" t="s">
        <v>34</v>
      </c>
      <c r="G12" s="4">
        <v>7</v>
      </c>
      <c r="H12" s="21"/>
    </row>
    <row r="13" spans="1:9" ht="15" customHeight="1" x14ac:dyDescent="0.3">
      <c r="A13" s="41">
        <v>9</v>
      </c>
      <c r="B13" s="45">
        <v>9</v>
      </c>
      <c r="C13" s="2" t="s">
        <v>91</v>
      </c>
      <c r="D13" s="2" t="s">
        <v>90</v>
      </c>
      <c r="E13" s="3">
        <v>49192.800000000003</v>
      </c>
      <c r="F13" s="25" t="s">
        <v>34</v>
      </c>
      <c r="G13" s="4">
        <v>18</v>
      </c>
      <c r="H13" s="21"/>
    </row>
    <row r="14" spans="1:9" ht="15" customHeight="1" x14ac:dyDescent="0.3">
      <c r="A14" s="41">
        <v>10</v>
      </c>
      <c r="B14" s="45">
        <v>10</v>
      </c>
      <c r="C14" s="2" t="s">
        <v>89</v>
      </c>
      <c r="D14" s="2" t="s">
        <v>88</v>
      </c>
      <c r="E14" s="3">
        <v>43339</v>
      </c>
      <c r="F14" s="4" t="s">
        <v>87</v>
      </c>
      <c r="G14" s="4">
        <v>12</v>
      </c>
      <c r="H14" s="21"/>
    </row>
    <row r="15" spans="1:9" ht="15" customHeight="1" x14ac:dyDescent="0.3">
      <c r="A15" s="41">
        <v>11</v>
      </c>
      <c r="B15" s="45">
        <v>11</v>
      </c>
      <c r="C15" s="2" t="s">
        <v>86</v>
      </c>
      <c r="D15" s="2" t="s">
        <v>85</v>
      </c>
      <c r="E15" s="3">
        <v>51999.6</v>
      </c>
      <c r="F15" s="4" t="s">
        <v>34</v>
      </c>
      <c r="G15" s="4">
        <v>11</v>
      </c>
      <c r="H15" s="21"/>
    </row>
    <row r="16" spans="1:9" ht="15" thickBot="1" x14ac:dyDescent="0.35">
      <c r="B16" s="120" t="s">
        <v>2</v>
      </c>
      <c r="C16" s="121"/>
      <c r="D16" s="121"/>
      <c r="E16" s="44">
        <f>SUM(E5:E15)</f>
        <v>527670.19999999995</v>
      </c>
      <c r="F16" s="10"/>
      <c r="G16" s="5"/>
      <c r="H16" s="11"/>
    </row>
    <row r="17" spans="1:9" ht="7.5" customHeight="1" x14ac:dyDescent="0.3">
      <c r="B17" s="5"/>
      <c r="C17" s="5"/>
      <c r="D17" s="5"/>
      <c r="E17" s="19"/>
      <c r="F17" s="19"/>
      <c r="G17" s="20"/>
      <c r="H17" s="5"/>
      <c r="I17" s="11"/>
    </row>
    <row r="18" spans="1:9" ht="16.2" thickBot="1" x14ac:dyDescent="0.35">
      <c r="B18" s="117" t="s">
        <v>15</v>
      </c>
      <c r="C18" s="117"/>
      <c r="D18" s="117"/>
      <c r="E18" s="117"/>
      <c r="F18" s="117"/>
      <c r="G18" s="117"/>
    </row>
    <row r="19" spans="1:9" ht="26.4" x14ac:dyDescent="0.3">
      <c r="A19" s="39"/>
      <c r="B19" s="31" t="s">
        <v>9</v>
      </c>
      <c r="C19" s="8" t="s">
        <v>3</v>
      </c>
      <c r="D19" s="8" t="s">
        <v>4</v>
      </c>
      <c r="E19" s="9" t="s">
        <v>21</v>
      </c>
      <c r="F19" s="9" t="s">
        <v>5</v>
      </c>
      <c r="G19" s="9" t="s">
        <v>7</v>
      </c>
      <c r="H19" s="18" t="s">
        <v>8</v>
      </c>
    </row>
    <row r="20" spans="1:9" ht="15" customHeight="1" x14ac:dyDescent="0.3">
      <c r="A20" s="27">
        <v>12</v>
      </c>
      <c r="B20" s="45">
        <v>1</v>
      </c>
      <c r="C20" s="2" t="s">
        <v>59</v>
      </c>
      <c r="D20" s="2" t="s">
        <v>84</v>
      </c>
      <c r="E20" s="3">
        <v>75000</v>
      </c>
      <c r="F20" s="4" t="s">
        <v>1</v>
      </c>
      <c r="G20" s="4">
        <v>36</v>
      </c>
      <c r="H20" s="24"/>
    </row>
    <row r="21" spans="1:9" ht="16.2" thickBot="1" x14ac:dyDescent="0.35">
      <c r="B21" s="120" t="s">
        <v>2</v>
      </c>
      <c r="C21" s="121"/>
      <c r="D21" s="121"/>
      <c r="E21" s="44">
        <f>SUM(E20:E20)</f>
        <v>75000</v>
      </c>
      <c r="F21" s="16"/>
      <c r="G21" s="12"/>
      <c r="H21" s="7"/>
    </row>
    <row r="22" spans="1:9" ht="15" customHeight="1" x14ac:dyDescent="0.3">
      <c r="B22" s="5"/>
      <c r="C22" s="5"/>
      <c r="D22" s="5"/>
      <c r="E22" s="19"/>
      <c r="F22" s="19"/>
      <c r="G22" s="16"/>
      <c r="H22" s="12"/>
    </row>
    <row r="23" spans="1:9" ht="16.5" customHeight="1" thickBot="1" x14ac:dyDescent="0.35">
      <c r="B23" s="117" t="s">
        <v>14</v>
      </c>
      <c r="C23" s="117"/>
      <c r="D23" s="117"/>
      <c r="E23" s="117"/>
      <c r="F23" s="117"/>
      <c r="G23" s="117"/>
      <c r="H23" s="23"/>
      <c r="I23" s="23"/>
    </row>
    <row r="24" spans="1:9" x14ac:dyDescent="0.3">
      <c r="A24" s="39"/>
      <c r="B24" s="31" t="s">
        <v>9</v>
      </c>
      <c r="C24" s="8" t="s">
        <v>3</v>
      </c>
      <c r="D24" s="9" t="s">
        <v>22</v>
      </c>
      <c r="E24" s="8" t="s">
        <v>6</v>
      </c>
      <c r="F24" s="26" t="s">
        <v>7</v>
      </c>
      <c r="G24" s="18" t="s">
        <v>8</v>
      </c>
      <c r="H24" s="113"/>
    </row>
    <row r="25" spans="1:9" ht="15" customHeight="1" x14ac:dyDescent="0.3">
      <c r="A25" s="43">
        <v>13</v>
      </c>
      <c r="B25" s="42">
        <v>1</v>
      </c>
      <c r="C25" s="13" t="s">
        <v>83</v>
      </c>
      <c r="D25" s="14">
        <v>127900</v>
      </c>
      <c r="E25" s="3" t="s">
        <v>58</v>
      </c>
      <c r="F25" s="4">
        <v>12</v>
      </c>
      <c r="G25" s="17"/>
      <c r="H25" s="7"/>
    </row>
    <row r="26" spans="1:9" ht="15" customHeight="1" x14ac:dyDescent="0.3">
      <c r="A26" s="43">
        <v>14</v>
      </c>
      <c r="B26" s="42">
        <v>2</v>
      </c>
      <c r="C26" s="13" t="s">
        <v>82</v>
      </c>
      <c r="D26" s="14">
        <v>129400.4</v>
      </c>
      <c r="E26" s="4" t="s">
        <v>69</v>
      </c>
      <c r="F26" s="4">
        <v>12</v>
      </c>
      <c r="G26" s="17"/>
      <c r="H26" s="113"/>
    </row>
    <row r="27" spans="1:9" ht="15" customHeight="1" x14ac:dyDescent="0.3">
      <c r="A27" s="43">
        <v>15</v>
      </c>
      <c r="B27" s="42">
        <v>3</v>
      </c>
      <c r="C27" s="2" t="s">
        <v>81</v>
      </c>
      <c r="D27" s="3">
        <v>39984</v>
      </c>
      <c r="E27" s="30" t="s">
        <v>79</v>
      </c>
      <c r="F27" s="4">
        <v>12</v>
      </c>
      <c r="G27" s="17"/>
      <c r="H27" s="113"/>
    </row>
    <row r="28" spans="1:9" ht="15" customHeight="1" x14ac:dyDescent="0.3">
      <c r="A28" s="43">
        <v>16</v>
      </c>
      <c r="B28" s="42">
        <v>4</v>
      </c>
      <c r="C28" s="13" t="s">
        <v>80</v>
      </c>
      <c r="D28" s="14">
        <v>128430</v>
      </c>
      <c r="E28" s="3" t="s">
        <v>79</v>
      </c>
      <c r="F28" s="4">
        <v>24</v>
      </c>
      <c r="G28" s="17"/>
      <c r="H28" s="113"/>
    </row>
    <row r="29" spans="1:9" ht="15" customHeight="1" x14ac:dyDescent="0.3">
      <c r="A29" s="43">
        <v>17</v>
      </c>
      <c r="B29" s="42">
        <v>5</v>
      </c>
      <c r="C29" s="13" t="s">
        <v>78</v>
      </c>
      <c r="D29" s="14">
        <v>149980</v>
      </c>
      <c r="E29" s="3" t="s">
        <v>16</v>
      </c>
      <c r="F29" s="4">
        <v>30</v>
      </c>
      <c r="G29" s="17"/>
      <c r="H29" s="113"/>
    </row>
    <row r="30" spans="1:9" ht="15" customHeight="1" x14ac:dyDescent="0.3">
      <c r="A30" s="43">
        <v>18</v>
      </c>
      <c r="B30" s="42">
        <v>6</v>
      </c>
      <c r="C30" s="13" t="s">
        <v>77</v>
      </c>
      <c r="D30" s="14">
        <v>107982.39999999999</v>
      </c>
      <c r="E30" s="3" t="s">
        <v>19</v>
      </c>
      <c r="F30" s="4">
        <v>19</v>
      </c>
      <c r="G30" s="17"/>
      <c r="H30" s="113"/>
    </row>
    <row r="31" spans="1:9" ht="15" customHeight="1" x14ac:dyDescent="0.3">
      <c r="A31" s="43">
        <v>19</v>
      </c>
      <c r="B31" s="45">
        <v>7</v>
      </c>
      <c r="C31" s="2" t="s">
        <v>76</v>
      </c>
      <c r="D31" s="3">
        <v>130000</v>
      </c>
      <c r="E31" s="3" t="s">
        <v>58</v>
      </c>
      <c r="F31" s="4">
        <v>12</v>
      </c>
      <c r="G31" s="17"/>
      <c r="H31" s="113"/>
    </row>
    <row r="32" spans="1:9" ht="15" thickBot="1" x14ac:dyDescent="0.35">
      <c r="A32" s="32"/>
      <c r="B32" s="115" t="s">
        <v>2</v>
      </c>
      <c r="C32" s="116"/>
      <c r="D32" s="36">
        <f>SUM(D25:D31)</f>
        <v>813676.8</v>
      </c>
      <c r="E32" s="1"/>
      <c r="G32" s="6"/>
      <c r="H32" s="7"/>
    </row>
    <row r="33" spans="1:8" x14ac:dyDescent="0.3">
      <c r="A33" s="11"/>
      <c r="B33" s="5"/>
      <c r="C33" s="5"/>
      <c r="D33" s="28"/>
      <c r="E33" s="28"/>
      <c r="F33" s="15"/>
    </row>
    <row r="34" spans="1:8" ht="16.2" thickBot="1" x14ac:dyDescent="0.35">
      <c r="B34" s="114" t="s">
        <v>13</v>
      </c>
      <c r="C34" s="114"/>
      <c r="D34" s="114"/>
      <c r="E34" s="114"/>
      <c r="F34" s="114"/>
      <c r="G34" s="114"/>
      <c r="H34" s="29"/>
    </row>
    <row r="35" spans="1:8" ht="27.75" customHeight="1" x14ac:dyDescent="0.3">
      <c r="A35" s="39"/>
      <c r="B35" s="31" t="s">
        <v>9</v>
      </c>
      <c r="C35" s="8" t="s">
        <v>3</v>
      </c>
      <c r="D35" s="9" t="s">
        <v>22</v>
      </c>
      <c r="E35" s="8" t="s">
        <v>6</v>
      </c>
      <c r="F35" s="9" t="s">
        <v>7</v>
      </c>
      <c r="G35" s="18" t="s">
        <v>8</v>
      </c>
      <c r="H35" s="7"/>
    </row>
    <row r="36" spans="1:8" ht="15" customHeight="1" x14ac:dyDescent="0.3">
      <c r="A36" s="40">
        <v>20</v>
      </c>
      <c r="B36" s="45">
        <v>1</v>
      </c>
      <c r="C36" s="2" t="s">
        <v>75</v>
      </c>
      <c r="D36" s="3">
        <v>4774140</v>
      </c>
      <c r="E36" s="4" t="s">
        <v>74</v>
      </c>
      <c r="F36" s="4">
        <v>12</v>
      </c>
      <c r="G36" s="17"/>
      <c r="H36" s="7"/>
    </row>
    <row r="37" spans="1:8" ht="15" customHeight="1" x14ac:dyDescent="0.3">
      <c r="A37" s="40">
        <v>21</v>
      </c>
      <c r="B37" s="45">
        <v>2</v>
      </c>
      <c r="C37" s="2" t="s">
        <v>73</v>
      </c>
      <c r="D37" s="3">
        <v>2590170.0299999998</v>
      </c>
      <c r="E37" s="4" t="s">
        <v>16</v>
      </c>
      <c r="F37" s="4">
        <v>24</v>
      </c>
      <c r="G37" s="17"/>
      <c r="H37" s="7"/>
    </row>
    <row r="38" spans="1:8" ht="15" customHeight="1" x14ac:dyDescent="0.3">
      <c r="A38" s="40">
        <v>22</v>
      </c>
      <c r="B38" s="45">
        <v>3</v>
      </c>
      <c r="C38" s="2" t="s">
        <v>72</v>
      </c>
      <c r="D38" s="3">
        <v>566211.19999999995</v>
      </c>
      <c r="E38" s="4" t="s">
        <v>55</v>
      </c>
      <c r="F38" s="4">
        <v>24</v>
      </c>
      <c r="G38" s="17"/>
      <c r="H38" s="7"/>
    </row>
    <row r="39" spans="1:8" ht="15" customHeight="1" x14ac:dyDescent="0.3">
      <c r="A39" s="40">
        <v>23</v>
      </c>
      <c r="B39" s="45">
        <v>4</v>
      </c>
      <c r="C39" s="2" t="s">
        <v>71</v>
      </c>
      <c r="D39" s="3">
        <v>305400</v>
      </c>
      <c r="E39" s="4" t="s">
        <v>1</v>
      </c>
      <c r="F39" s="4">
        <v>12</v>
      </c>
      <c r="G39" s="17"/>
      <c r="H39" s="7"/>
    </row>
    <row r="40" spans="1:8" ht="21.75" customHeight="1" thickBot="1" x14ac:dyDescent="0.35">
      <c r="A40" s="32"/>
      <c r="B40" s="115" t="s">
        <v>2</v>
      </c>
      <c r="C40" s="116"/>
      <c r="D40" s="36">
        <f>SUM(D36:D39)</f>
        <v>8235921.2299999995</v>
      </c>
      <c r="E40" s="1"/>
      <c r="G40" s="6"/>
      <c r="H40" s="7"/>
    </row>
    <row r="41" spans="1:8" ht="9" customHeight="1" x14ac:dyDescent="0.3">
      <c r="A41" s="11"/>
      <c r="B41" s="5"/>
      <c r="C41" s="5"/>
      <c r="D41" s="28"/>
      <c r="E41" s="15"/>
      <c r="G41" s="6"/>
      <c r="H41" s="7"/>
    </row>
    <row r="42" spans="1:8" ht="10.5" customHeight="1" x14ac:dyDescent="0.3">
      <c r="A42" s="11"/>
      <c r="B42" s="5"/>
      <c r="C42" s="5"/>
      <c r="D42" s="28"/>
      <c r="E42" s="15"/>
      <c r="G42" s="6"/>
      <c r="H42" s="7"/>
    </row>
    <row r="43" spans="1:8" ht="16.2" thickBot="1" x14ac:dyDescent="0.35">
      <c r="B43" s="114" t="s">
        <v>17</v>
      </c>
      <c r="C43" s="114"/>
      <c r="D43" s="114"/>
      <c r="E43" s="114"/>
      <c r="F43" s="114"/>
      <c r="G43" s="114"/>
    </row>
    <row r="44" spans="1:8" x14ac:dyDescent="0.3">
      <c r="A44" s="11"/>
      <c r="B44" s="31" t="s">
        <v>9</v>
      </c>
      <c r="C44" s="8" t="s">
        <v>3</v>
      </c>
      <c r="D44" s="9" t="s">
        <v>22</v>
      </c>
      <c r="E44" s="8" t="s">
        <v>6</v>
      </c>
      <c r="F44" s="9" t="s">
        <v>7</v>
      </c>
      <c r="G44" s="18" t="s">
        <v>8</v>
      </c>
    </row>
    <row r="45" spans="1:8" x14ac:dyDescent="0.3">
      <c r="A45" s="43">
        <v>24</v>
      </c>
      <c r="B45" s="42">
        <v>1</v>
      </c>
      <c r="C45" s="13" t="s">
        <v>70</v>
      </c>
      <c r="D45" s="14">
        <v>25000</v>
      </c>
      <c r="E45" s="4" t="s">
        <v>69</v>
      </c>
      <c r="F45" s="4">
        <v>3</v>
      </c>
      <c r="G45" s="17"/>
    </row>
    <row r="46" spans="1:8" ht="15.75" customHeight="1" x14ac:dyDescent="0.3">
      <c r="A46" s="43">
        <v>25</v>
      </c>
      <c r="B46" s="42">
        <v>2</v>
      </c>
      <c r="C46" s="2" t="s">
        <v>68</v>
      </c>
      <c r="D46" s="3">
        <v>35000</v>
      </c>
      <c r="E46" s="30" t="s">
        <v>19</v>
      </c>
      <c r="F46" s="4">
        <v>2</v>
      </c>
      <c r="G46" s="17"/>
    </row>
    <row r="47" spans="1:8" x14ac:dyDescent="0.3">
      <c r="A47" s="43">
        <v>26</v>
      </c>
      <c r="B47" s="42">
        <v>3</v>
      </c>
      <c r="C47" s="13" t="s">
        <v>67</v>
      </c>
      <c r="D47" s="14">
        <v>25000</v>
      </c>
      <c r="E47" s="3" t="s">
        <v>1</v>
      </c>
      <c r="F47" s="4">
        <v>4</v>
      </c>
      <c r="G47" s="17"/>
    </row>
    <row r="48" spans="1:8" x14ac:dyDescent="0.3">
      <c r="A48" s="43">
        <v>27</v>
      </c>
      <c r="B48" s="42">
        <v>4</v>
      </c>
      <c r="C48" s="13" t="s">
        <v>66</v>
      </c>
      <c r="D48" s="14">
        <v>35000</v>
      </c>
      <c r="E48" s="3" t="s">
        <v>34</v>
      </c>
      <c r="F48" s="4">
        <v>6</v>
      </c>
      <c r="G48" s="17"/>
    </row>
    <row r="49" spans="1:7" x14ac:dyDescent="0.3">
      <c r="A49" s="43">
        <v>28</v>
      </c>
      <c r="B49" s="45">
        <v>5</v>
      </c>
      <c r="C49" s="2" t="s">
        <v>59</v>
      </c>
      <c r="D49" s="3">
        <v>25000</v>
      </c>
      <c r="E49" s="3" t="s">
        <v>1</v>
      </c>
      <c r="F49" s="4">
        <v>6</v>
      </c>
      <c r="G49" s="17"/>
    </row>
    <row r="50" spans="1:7" x14ac:dyDescent="0.3">
      <c r="A50" s="43">
        <v>29</v>
      </c>
      <c r="B50" s="45">
        <v>6</v>
      </c>
      <c r="C50" s="2" t="s">
        <v>65</v>
      </c>
      <c r="D50" s="3">
        <v>25000</v>
      </c>
      <c r="E50" s="3" t="s">
        <v>34</v>
      </c>
      <c r="F50" s="4">
        <v>3</v>
      </c>
      <c r="G50" s="17"/>
    </row>
    <row r="51" spans="1:7" ht="15" thickBot="1" x14ac:dyDescent="0.35">
      <c r="A51" s="32"/>
      <c r="B51" s="115" t="s">
        <v>2</v>
      </c>
      <c r="C51" s="116"/>
      <c r="D51" s="36">
        <f>SUM(D45:D50)</f>
        <v>170000</v>
      </c>
      <c r="E51" s="1"/>
      <c r="G51" s="6"/>
    </row>
    <row r="52" spans="1:7" x14ac:dyDescent="0.3">
      <c r="A52" s="11"/>
      <c r="B52" s="5"/>
      <c r="C52" s="5"/>
      <c r="D52" s="28"/>
      <c r="E52" s="15"/>
      <c r="G52" s="6"/>
    </row>
    <row r="53" spans="1:7" x14ac:dyDescent="0.3">
      <c r="A53" s="11"/>
      <c r="B53" s="5"/>
      <c r="C53" s="5"/>
      <c r="D53" s="28"/>
      <c r="E53" s="15"/>
      <c r="G53" s="6"/>
    </row>
    <row r="54" spans="1:7" ht="16.2" thickBot="1" x14ac:dyDescent="0.35">
      <c r="B54" s="114" t="s">
        <v>64</v>
      </c>
      <c r="C54" s="114"/>
      <c r="D54" s="114"/>
      <c r="E54" s="114"/>
      <c r="F54" s="114"/>
      <c r="G54" s="114"/>
    </row>
    <row r="55" spans="1:7" x14ac:dyDescent="0.3">
      <c r="A55" s="11"/>
      <c r="B55" s="31" t="s">
        <v>9</v>
      </c>
      <c r="C55" s="8" t="s">
        <v>3</v>
      </c>
      <c r="D55" s="9" t="s">
        <v>22</v>
      </c>
      <c r="E55" s="8" t="s">
        <v>6</v>
      </c>
      <c r="F55" s="9" t="s">
        <v>7</v>
      </c>
      <c r="G55" s="18" t="s">
        <v>8</v>
      </c>
    </row>
    <row r="56" spans="1:7" ht="15" thickBot="1" x14ac:dyDescent="0.35">
      <c r="A56" s="27">
        <v>30</v>
      </c>
      <c r="B56" s="37">
        <v>1</v>
      </c>
      <c r="C56" s="33" t="s">
        <v>54</v>
      </c>
      <c r="D56" s="34">
        <v>35000</v>
      </c>
      <c r="E56" s="35" t="s">
        <v>10</v>
      </c>
      <c r="F56" s="35">
        <v>1</v>
      </c>
      <c r="G56" s="38"/>
    </row>
    <row r="57" spans="1:7" ht="15" thickBot="1" x14ac:dyDescent="0.35">
      <c r="A57" s="27">
        <v>31</v>
      </c>
      <c r="B57" s="37">
        <v>2</v>
      </c>
      <c r="C57" s="33" t="s">
        <v>63</v>
      </c>
      <c r="D57" s="34">
        <v>34450</v>
      </c>
      <c r="E57" s="35" t="s">
        <v>0</v>
      </c>
      <c r="F57" s="35">
        <v>1</v>
      </c>
      <c r="G57" s="38"/>
    </row>
    <row r="58" spans="1:7" ht="15" thickBot="1" x14ac:dyDescent="0.35">
      <c r="A58" s="11"/>
      <c r="B58" s="115" t="s">
        <v>2</v>
      </c>
      <c r="C58" s="116"/>
      <c r="D58" s="36">
        <f>SUM(D56:D57)</f>
        <v>69450</v>
      </c>
      <c r="E58" s="1"/>
      <c r="G58" s="6"/>
    </row>
    <row r="59" spans="1:7" x14ac:dyDescent="0.3">
      <c r="A59" s="11"/>
      <c r="B59" s="5"/>
      <c r="C59" s="5"/>
      <c r="D59" s="28"/>
      <c r="E59" s="15"/>
      <c r="G59" s="6"/>
    </row>
    <row r="60" spans="1:7" x14ac:dyDescent="0.3">
      <c r="A60" s="11"/>
      <c r="B60" s="5"/>
      <c r="C60" s="5"/>
      <c r="D60" s="28"/>
      <c r="E60" s="15"/>
      <c r="G60" s="6"/>
    </row>
    <row r="61" spans="1:7" ht="16.2" thickBot="1" x14ac:dyDescent="0.35">
      <c r="B61" s="114" t="s">
        <v>62</v>
      </c>
      <c r="C61" s="114"/>
      <c r="D61" s="114"/>
      <c r="E61" s="114"/>
      <c r="F61" s="114"/>
      <c r="G61" s="114"/>
    </row>
    <row r="62" spans="1:7" x14ac:dyDescent="0.3">
      <c r="A62" s="11"/>
      <c r="B62" s="31" t="s">
        <v>9</v>
      </c>
      <c r="C62" s="8" t="s">
        <v>3</v>
      </c>
      <c r="D62" s="9" t="s">
        <v>22</v>
      </c>
      <c r="E62" s="8" t="s">
        <v>6</v>
      </c>
      <c r="F62" s="9" t="s">
        <v>7</v>
      </c>
      <c r="G62" s="18" t="s">
        <v>8</v>
      </c>
    </row>
    <row r="63" spans="1:7" ht="15" thickBot="1" x14ac:dyDescent="0.35">
      <c r="A63" s="27">
        <v>32</v>
      </c>
      <c r="B63" s="37">
        <v>1</v>
      </c>
      <c r="C63" s="33" t="s">
        <v>61</v>
      </c>
      <c r="D63" s="34">
        <v>239388</v>
      </c>
      <c r="E63" s="35" t="s">
        <v>1</v>
      </c>
      <c r="F63" s="35">
        <v>24</v>
      </c>
      <c r="G63" s="38"/>
    </row>
    <row r="64" spans="1:7" ht="15" thickBot="1" x14ac:dyDescent="0.35">
      <c r="A64" s="27">
        <v>33</v>
      </c>
      <c r="B64" s="37">
        <v>2</v>
      </c>
      <c r="C64" s="33" t="s">
        <v>60</v>
      </c>
      <c r="D64" s="34">
        <v>239960</v>
      </c>
      <c r="E64" s="35" t="s">
        <v>10</v>
      </c>
      <c r="F64" s="35">
        <v>24</v>
      </c>
      <c r="G64" s="38"/>
    </row>
    <row r="65" spans="1:7" ht="15" thickBot="1" x14ac:dyDescent="0.35">
      <c r="A65" s="11"/>
      <c r="B65" s="115" t="s">
        <v>2</v>
      </c>
      <c r="C65" s="116"/>
      <c r="D65" s="36">
        <f>SUM(D63:D64)</f>
        <v>479348</v>
      </c>
      <c r="E65" s="1"/>
      <c r="G65" s="6"/>
    </row>
    <row r="66" spans="1:7" ht="15" thickBot="1" x14ac:dyDescent="0.35">
      <c r="A66" s="11"/>
      <c r="B66" s="5"/>
      <c r="C66" s="5"/>
      <c r="D66" s="28"/>
      <c r="E66" s="15"/>
      <c r="G66" s="6"/>
    </row>
    <row r="67" spans="1:7" ht="15" thickBot="1" x14ac:dyDescent="0.35">
      <c r="C67" s="46" t="s">
        <v>11</v>
      </c>
      <c r="D67" s="47">
        <f>D51+D58+D40+D32+E21+E16+D65</f>
        <v>10371066.23</v>
      </c>
    </row>
  </sheetData>
  <mergeCells count="15">
    <mergeCell ref="B61:G61"/>
    <mergeCell ref="B65:C65"/>
    <mergeCell ref="B23:G23"/>
    <mergeCell ref="A1:I1"/>
    <mergeCell ref="B40:C40"/>
    <mergeCell ref="B3:G3"/>
    <mergeCell ref="B16:D16"/>
    <mergeCell ref="B18:G18"/>
    <mergeCell ref="B32:C32"/>
    <mergeCell ref="B21:D21"/>
    <mergeCell ref="B58:C58"/>
    <mergeCell ref="B54:G54"/>
    <mergeCell ref="B51:C51"/>
    <mergeCell ref="B43:G43"/>
    <mergeCell ref="B34:G34"/>
  </mergeCells>
  <pageMargins left="0.70866141732283472" right="0.70866141732283472" top="0.35433070866141736" bottom="0.35433070866141736" header="0.31496062992125984" footer="0.31496062992125984"/>
  <pageSetup paperSize="9" scale="6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21"/>
  <sheetViews>
    <sheetView showZeros="0" zoomScale="85" zoomScaleNormal="85" zoomScaleSheetLayoutView="55" workbookViewId="0">
      <selection sqref="A1:S1"/>
    </sheetView>
  </sheetViews>
  <sheetFormatPr defaultColWidth="22.109375" defaultRowHeight="20.25" customHeight="1" x14ac:dyDescent="0.3"/>
  <cols>
    <col min="1" max="1" width="26.33203125" bestFit="1" customWidth="1"/>
    <col min="2" max="2" width="8.88671875" style="54" bestFit="1" customWidth="1"/>
    <col min="3" max="3" width="11.44140625" style="54" bestFit="1" customWidth="1"/>
    <col min="4" max="4" width="11.44140625" bestFit="1" customWidth="1"/>
    <col min="5" max="5" width="11.33203125" bestFit="1" customWidth="1"/>
    <col min="6" max="6" width="11.6640625" bestFit="1" customWidth="1"/>
    <col min="7" max="7" width="13.109375" bestFit="1" customWidth="1"/>
    <col min="8" max="8" width="12" bestFit="1" customWidth="1"/>
    <col min="9" max="9" width="14.33203125" bestFit="1" customWidth="1"/>
    <col min="10" max="10" width="6.88671875" bestFit="1" customWidth="1"/>
    <col min="11" max="11" width="11.33203125" bestFit="1" customWidth="1"/>
    <col min="12" max="12" width="12.109375" bestFit="1" customWidth="1"/>
    <col min="13" max="13" width="11.109375" bestFit="1" customWidth="1"/>
    <col min="14" max="18" width="12.6640625" customWidth="1"/>
    <col min="19" max="19" width="14.33203125" bestFit="1" customWidth="1"/>
  </cols>
  <sheetData>
    <row r="1" spans="1:19" ht="80.25" customHeight="1" thickBot="1" x14ac:dyDescent="0.4">
      <c r="A1" s="122" t="s">
        <v>110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</row>
    <row r="2" spans="1:19" s="54" customFormat="1" ht="30" customHeight="1" x14ac:dyDescent="0.3">
      <c r="A2" s="49" t="s">
        <v>23</v>
      </c>
      <c r="B2" s="50" t="s">
        <v>24</v>
      </c>
      <c r="C2" s="51" t="s">
        <v>25</v>
      </c>
      <c r="D2" s="50" t="s">
        <v>26</v>
      </c>
      <c r="E2" s="51" t="s">
        <v>25</v>
      </c>
      <c r="F2" s="50" t="s">
        <v>27</v>
      </c>
      <c r="G2" s="51" t="s">
        <v>25</v>
      </c>
      <c r="H2" s="50" t="s">
        <v>28</v>
      </c>
      <c r="I2" s="51" t="s">
        <v>25</v>
      </c>
      <c r="J2" s="50" t="s">
        <v>29</v>
      </c>
      <c r="K2" s="51" t="s">
        <v>25</v>
      </c>
      <c r="L2" s="50" t="s">
        <v>30</v>
      </c>
      <c r="M2" s="51" t="s">
        <v>25</v>
      </c>
      <c r="N2" s="50" t="s">
        <v>112</v>
      </c>
      <c r="O2" s="51" t="s">
        <v>25</v>
      </c>
      <c r="P2" s="50" t="s">
        <v>57</v>
      </c>
      <c r="Q2" s="51" t="s">
        <v>25</v>
      </c>
      <c r="R2" s="52" t="s">
        <v>31</v>
      </c>
      <c r="S2" s="53" t="s">
        <v>32</v>
      </c>
    </row>
    <row r="3" spans="1:19" ht="20.25" customHeight="1" x14ac:dyDescent="0.3">
      <c r="A3" s="55" t="s">
        <v>0</v>
      </c>
      <c r="B3" s="56"/>
      <c r="C3" s="57"/>
      <c r="D3" s="56"/>
      <c r="E3" s="58"/>
      <c r="F3" s="56"/>
      <c r="G3" s="58"/>
      <c r="H3" s="56">
        <v>1</v>
      </c>
      <c r="I3" s="57">
        <v>4774140</v>
      </c>
      <c r="J3" s="56"/>
      <c r="K3" s="58"/>
      <c r="L3" s="56"/>
      <c r="M3" s="58"/>
      <c r="N3" s="56">
        <v>1</v>
      </c>
      <c r="O3" s="58">
        <v>34450</v>
      </c>
      <c r="P3" s="56"/>
      <c r="Q3" s="58"/>
      <c r="R3" s="59">
        <f>SUM(B3+D3+F3+H3+J3+L3+N3+P3)</f>
        <v>2</v>
      </c>
      <c r="S3" s="60">
        <f>SUM(C3+E3+G3+I3+K3+M3+O3+Q3)</f>
        <v>4808590</v>
      </c>
    </row>
    <row r="4" spans="1:19" ht="20.25" customHeight="1" x14ac:dyDescent="0.3">
      <c r="A4" s="61" t="s">
        <v>10</v>
      </c>
      <c r="B4" s="62">
        <v>3</v>
      </c>
      <c r="C4" s="63">
        <v>154516</v>
      </c>
      <c r="D4" s="62"/>
      <c r="E4" s="63"/>
      <c r="F4" s="62"/>
      <c r="G4" s="63"/>
      <c r="H4" s="62"/>
      <c r="I4" s="63"/>
      <c r="J4" s="62">
        <v>1</v>
      </c>
      <c r="K4" s="63">
        <v>239960</v>
      </c>
      <c r="L4" s="62"/>
      <c r="M4" s="63"/>
      <c r="N4" s="62">
        <v>1</v>
      </c>
      <c r="O4" s="63">
        <v>35000</v>
      </c>
      <c r="P4" s="62"/>
      <c r="Q4" s="63"/>
      <c r="R4" s="64">
        <f t="shared" ref="R4:R19" si="0">SUM(B4+D4+F4+H4+J4+L4+N4+P4)</f>
        <v>5</v>
      </c>
      <c r="S4" s="60">
        <f t="shared" ref="S4:S19" si="1">SUM(C4+E4+G4+I4+K4+M4+O4+Q4)</f>
        <v>429476</v>
      </c>
    </row>
    <row r="5" spans="1:19" ht="20.25" customHeight="1" x14ac:dyDescent="0.3">
      <c r="A5" s="55" t="s">
        <v>33</v>
      </c>
      <c r="B5" s="56">
        <v>1</v>
      </c>
      <c r="C5" s="58">
        <v>50898</v>
      </c>
      <c r="D5" s="56"/>
      <c r="E5" s="58"/>
      <c r="F5" s="56">
        <v>1</v>
      </c>
      <c r="G5" s="58">
        <v>149980</v>
      </c>
      <c r="H5" s="56">
        <v>1</v>
      </c>
      <c r="I5" s="58">
        <v>2590170.0299999998</v>
      </c>
      <c r="J5" s="56"/>
      <c r="K5" s="58"/>
      <c r="L5" s="56"/>
      <c r="M5" s="58"/>
      <c r="N5" s="56"/>
      <c r="O5" s="58"/>
      <c r="P5" s="56"/>
      <c r="Q5" s="58"/>
      <c r="R5" s="59">
        <f t="shared" si="0"/>
        <v>3</v>
      </c>
      <c r="S5" s="60">
        <f t="shared" si="1"/>
        <v>2791048.03</v>
      </c>
    </row>
    <row r="6" spans="1:19" ht="20.25" customHeight="1" x14ac:dyDescent="0.3">
      <c r="A6" s="61" t="s">
        <v>34</v>
      </c>
      <c r="B6" s="62">
        <v>4</v>
      </c>
      <c r="C6" s="63">
        <v>192943.2</v>
      </c>
      <c r="D6" s="62"/>
      <c r="E6" s="63"/>
      <c r="F6" s="62"/>
      <c r="G6" s="63"/>
      <c r="H6" s="62"/>
      <c r="I6" s="63"/>
      <c r="J6" s="62"/>
      <c r="K6" s="63"/>
      <c r="L6" s="62">
        <v>2</v>
      </c>
      <c r="M6" s="63">
        <v>60000</v>
      </c>
      <c r="N6" s="62"/>
      <c r="O6" s="63"/>
      <c r="P6" s="62"/>
      <c r="Q6" s="63"/>
      <c r="R6" s="64">
        <f t="shared" si="0"/>
        <v>6</v>
      </c>
      <c r="S6" s="60">
        <f t="shared" si="1"/>
        <v>252943.2</v>
      </c>
    </row>
    <row r="7" spans="1:19" ht="20.25" customHeight="1" x14ac:dyDescent="0.3">
      <c r="A7" s="55" t="s">
        <v>1</v>
      </c>
      <c r="B7" s="56"/>
      <c r="C7" s="112"/>
      <c r="D7" s="56">
        <v>1</v>
      </c>
      <c r="E7" s="58">
        <v>75000</v>
      </c>
      <c r="F7" s="56"/>
      <c r="G7" s="58"/>
      <c r="H7" s="56">
        <v>1</v>
      </c>
      <c r="I7" s="57">
        <v>305400</v>
      </c>
      <c r="J7" s="56">
        <v>1</v>
      </c>
      <c r="K7" s="58">
        <v>239388</v>
      </c>
      <c r="L7" s="56">
        <v>2</v>
      </c>
      <c r="M7" s="58">
        <v>50000</v>
      </c>
      <c r="N7" s="56"/>
      <c r="O7" s="58"/>
      <c r="P7" s="56"/>
      <c r="Q7" s="58"/>
      <c r="R7" s="59">
        <f t="shared" si="0"/>
        <v>5</v>
      </c>
      <c r="S7" s="60">
        <f t="shared" si="1"/>
        <v>669788</v>
      </c>
    </row>
    <row r="8" spans="1:19" ht="20.25" customHeight="1" x14ac:dyDescent="0.3">
      <c r="A8" s="61" t="s">
        <v>35</v>
      </c>
      <c r="B8" s="62"/>
      <c r="C8" s="63"/>
      <c r="D8" s="62"/>
      <c r="E8" s="63"/>
      <c r="F8" s="62">
        <v>2</v>
      </c>
      <c r="G8" s="63">
        <v>257900</v>
      </c>
      <c r="H8" s="62"/>
      <c r="I8" s="63"/>
      <c r="J8" s="62"/>
      <c r="K8" s="63"/>
      <c r="L8" s="62"/>
      <c r="M8" s="63"/>
      <c r="N8" s="62"/>
      <c r="O8" s="63"/>
      <c r="P8" s="62"/>
      <c r="Q8" s="63"/>
      <c r="R8" s="64">
        <f t="shared" si="0"/>
        <v>2</v>
      </c>
      <c r="S8" s="60">
        <f t="shared" si="1"/>
        <v>257900</v>
      </c>
    </row>
    <row r="9" spans="1:19" ht="20.25" customHeight="1" x14ac:dyDescent="0.3">
      <c r="A9" s="55" t="s">
        <v>36</v>
      </c>
      <c r="B9" s="56"/>
      <c r="C9" s="58"/>
      <c r="D9" s="56"/>
      <c r="E9" s="58"/>
      <c r="F9" s="56"/>
      <c r="G9" s="58"/>
      <c r="H9" s="56"/>
      <c r="I9" s="58"/>
      <c r="J9" s="56"/>
      <c r="K9" s="58"/>
      <c r="L9" s="56"/>
      <c r="M9" s="58"/>
      <c r="N9" s="56"/>
      <c r="O9" s="58"/>
      <c r="P9" s="56"/>
      <c r="Q9" s="58"/>
      <c r="R9" s="59">
        <f t="shared" si="0"/>
        <v>0</v>
      </c>
      <c r="S9" s="60">
        <f t="shared" si="1"/>
        <v>0</v>
      </c>
    </row>
    <row r="10" spans="1:19" ht="20.25" customHeight="1" x14ac:dyDescent="0.3">
      <c r="A10" s="61" t="s">
        <v>37</v>
      </c>
      <c r="B10" s="62">
        <v>1</v>
      </c>
      <c r="C10" s="65">
        <v>39960</v>
      </c>
      <c r="D10" s="62"/>
      <c r="E10" s="65"/>
      <c r="F10" s="62"/>
      <c r="G10" s="63"/>
      <c r="H10" s="62"/>
      <c r="I10" s="63"/>
      <c r="J10" s="62"/>
      <c r="K10" s="63"/>
      <c r="L10" s="62"/>
      <c r="M10" s="63"/>
      <c r="N10" s="62"/>
      <c r="O10" s="63"/>
      <c r="P10" s="62"/>
      <c r="Q10" s="63"/>
      <c r="R10" s="64">
        <f t="shared" si="0"/>
        <v>1</v>
      </c>
      <c r="S10" s="60">
        <f t="shared" si="1"/>
        <v>39960</v>
      </c>
    </row>
    <row r="11" spans="1:19" ht="20.25" customHeight="1" x14ac:dyDescent="0.3">
      <c r="A11" s="55" t="s">
        <v>19</v>
      </c>
      <c r="B11" s="56"/>
      <c r="C11" s="58"/>
      <c r="D11" s="56"/>
      <c r="E11" s="58"/>
      <c r="F11" s="56">
        <v>1</v>
      </c>
      <c r="G11" s="58">
        <v>107982.39999999999</v>
      </c>
      <c r="H11" s="56"/>
      <c r="I11" s="58"/>
      <c r="J11" s="56"/>
      <c r="K11" s="58"/>
      <c r="L11" s="56">
        <v>1</v>
      </c>
      <c r="M11" s="58">
        <v>35000</v>
      </c>
      <c r="N11" s="56"/>
      <c r="O11" s="58"/>
      <c r="P11" s="56"/>
      <c r="Q11" s="58"/>
      <c r="R11" s="59">
        <f t="shared" si="0"/>
        <v>2</v>
      </c>
      <c r="S11" s="60">
        <f t="shared" si="1"/>
        <v>142982.39999999999</v>
      </c>
    </row>
    <row r="12" spans="1:19" ht="20.25" customHeight="1" x14ac:dyDescent="0.3">
      <c r="A12" s="66" t="s">
        <v>38</v>
      </c>
      <c r="B12" s="67"/>
      <c r="C12" s="68"/>
      <c r="D12" s="67"/>
      <c r="E12" s="68"/>
      <c r="F12" s="67">
        <v>2</v>
      </c>
      <c r="G12" s="68">
        <v>168414</v>
      </c>
      <c r="H12" s="67"/>
      <c r="I12" s="68"/>
      <c r="J12" s="67"/>
      <c r="K12" s="68"/>
      <c r="L12" s="67"/>
      <c r="M12" s="68"/>
      <c r="N12" s="67"/>
      <c r="O12" s="68"/>
      <c r="P12" s="67"/>
      <c r="Q12" s="68"/>
      <c r="R12" s="64">
        <f t="shared" si="0"/>
        <v>2</v>
      </c>
      <c r="S12" s="60">
        <f t="shared" si="1"/>
        <v>168414</v>
      </c>
    </row>
    <row r="13" spans="1:19" ht="20.25" customHeight="1" x14ac:dyDescent="0.3">
      <c r="A13" s="55" t="s">
        <v>39</v>
      </c>
      <c r="B13" s="56"/>
      <c r="C13" s="58"/>
      <c r="D13" s="56"/>
      <c r="E13" s="58"/>
      <c r="F13" s="56"/>
      <c r="G13" s="58"/>
      <c r="H13" s="56"/>
      <c r="I13" s="58"/>
      <c r="J13" s="56"/>
      <c r="K13" s="58"/>
      <c r="L13" s="56"/>
      <c r="M13" s="58"/>
      <c r="N13" s="56"/>
      <c r="O13" s="58"/>
      <c r="P13" s="56"/>
      <c r="Q13" s="58"/>
      <c r="R13" s="59">
        <f t="shared" si="0"/>
        <v>0</v>
      </c>
      <c r="S13" s="60">
        <f t="shared" si="1"/>
        <v>0</v>
      </c>
    </row>
    <row r="14" spans="1:19" ht="20.25" customHeight="1" x14ac:dyDescent="0.3">
      <c r="A14" s="66" t="s">
        <v>87</v>
      </c>
      <c r="B14" s="67">
        <v>1</v>
      </c>
      <c r="C14" s="68">
        <v>43339</v>
      </c>
      <c r="D14" s="67"/>
      <c r="E14" s="68"/>
      <c r="F14" s="67"/>
      <c r="G14" s="68"/>
      <c r="H14" s="67"/>
      <c r="I14" s="68"/>
      <c r="J14" s="67"/>
      <c r="K14" s="68"/>
      <c r="L14" s="67"/>
      <c r="M14" s="68"/>
      <c r="N14" s="67"/>
      <c r="O14" s="68"/>
      <c r="P14" s="67"/>
      <c r="Q14" s="68"/>
      <c r="R14" s="64">
        <f t="shared" si="0"/>
        <v>1</v>
      </c>
      <c r="S14" s="60">
        <f t="shared" si="1"/>
        <v>43339</v>
      </c>
    </row>
    <row r="15" spans="1:19" ht="20.25" customHeight="1" x14ac:dyDescent="0.3">
      <c r="A15" s="55" t="s">
        <v>45</v>
      </c>
      <c r="B15" s="56"/>
      <c r="C15" s="58"/>
      <c r="D15" s="56"/>
      <c r="E15" s="58"/>
      <c r="F15" s="56"/>
      <c r="G15" s="69"/>
      <c r="H15" s="56">
        <v>1</v>
      </c>
      <c r="I15" s="57">
        <v>566211.19999999995</v>
      </c>
      <c r="J15" s="56"/>
      <c r="K15" s="58"/>
      <c r="L15" s="56"/>
      <c r="M15" s="58"/>
      <c r="N15" s="56"/>
      <c r="O15" s="58"/>
      <c r="P15" s="56"/>
      <c r="Q15" s="58"/>
      <c r="R15" s="59">
        <f t="shared" si="0"/>
        <v>1</v>
      </c>
      <c r="S15" s="60">
        <f t="shared" si="1"/>
        <v>566211.19999999995</v>
      </c>
    </row>
    <row r="16" spans="1:19" ht="20.25" customHeight="1" x14ac:dyDescent="0.3">
      <c r="A16" s="66" t="s">
        <v>111</v>
      </c>
      <c r="B16" s="67">
        <v>1</v>
      </c>
      <c r="C16" s="3">
        <v>46014</v>
      </c>
      <c r="D16" s="67"/>
      <c r="E16" s="68"/>
      <c r="F16" s="67"/>
      <c r="G16" s="70"/>
      <c r="H16" s="67"/>
      <c r="I16" s="3"/>
      <c r="J16" s="67"/>
      <c r="K16" s="68"/>
      <c r="L16" s="67"/>
      <c r="M16" s="68"/>
      <c r="N16" s="67"/>
      <c r="O16" s="68"/>
      <c r="P16" s="67"/>
      <c r="Q16" s="68"/>
      <c r="R16" s="64">
        <f t="shared" si="0"/>
        <v>1</v>
      </c>
      <c r="S16" s="60">
        <f t="shared" si="1"/>
        <v>46014</v>
      </c>
    </row>
    <row r="17" spans="1:19" ht="20.25" customHeight="1" x14ac:dyDescent="0.3">
      <c r="A17" s="55" t="s">
        <v>44</v>
      </c>
      <c r="B17" s="56"/>
      <c r="C17" s="58"/>
      <c r="D17" s="56"/>
      <c r="E17" s="58"/>
      <c r="F17" s="56"/>
      <c r="G17" s="58"/>
      <c r="H17" s="56"/>
      <c r="I17" s="58"/>
      <c r="J17" s="56"/>
      <c r="K17" s="58"/>
      <c r="L17" s="56"/>
      <c r="M17" s="58"/>
      <c r="N17" s="56"/>
      <c r="O17" s="58"/>
      <c r="P17" s="56"/>
      <c r="Q17" s="58"/>
      <c r="R17" s="59">
        <f t="shared" si="0"/>
        <v>0</v>
      </c>
      <c r="S17" s="60">
        <f t="shared" si="1"/>
        <v>0</v>
      </c>
    </row>
    <row r="18" spans="1:19" ht="20.25" customHeight="1" x14ac:dyDescent="0.3">
      <c r="A18" s="66" t="s">
        <v>69</v>
      </c>
      <c r="B18" s="67"/>
      <c r="C18" s="68"/>
      <c r="D18" s="67"/>
      <c r="E18" s="68"/>
      <c r="F18" s="67">
        <v>1</v>
      </c>
      <c r="G18" s="68">
        <v>129400.4</v>
      </c>
      <c r="H18" s="67"/>
      <c r="I18" s="68"/>
      <c r="J18" s="67"/>
      <c r="K18" s="68"/>
      <c r="L18" s="67">
        <v>1</v>
      </c>
      <c r="M18" s="68">
        <v>25000</v>
      </c>
      <c r="N18" s="67"/>
      <c r="O18" s="68"/>
      <c r="P18" s="67"/>
      <c r="Q18" s="68"/>
      <c r="R18" s="64">
        <f t="shared" si="0"/>
        <v>2</v>
      </c>
      <c r="S18" s="60">
        <f t="shared" si="1"/>
        <v>154400.4</v>
      </c>
    </row>
    <row r="19" spans="1:19" ht="20.25" customHeight="1" x14ac:dyDescent="0.3">
      <c r="A19" s="55" t="s">
        <v>56</v>
      </c>
      <c r="B19" s="56"/>
      <c r="C19" s="58"/>
      <c r="D19" s="56"/>
      <c r="E19" s="58"/>
      <c r="F19" s="56"/>
      <c r="G19" s="58"/>
      <c r="H19" s="56"/>
      <c r="I19" s="58"/>
      <c r="J19" s="56"/>
      <c r="K19" s="58"/>
      <c r="L19" s="56"/>
      <c r="M19" s="58"/>
      <c r="N19" s="56"/>
      <c r="O19" s="58"/>
      <c r="P19" s="56"/>
      <c r="Q19" s="58"/>
      <c r="R19" s="59">
        <f t="shared" si="0"/>
        <v>0</v>
      </c>
      <c r="S19" s="60">
        <f t="shared" si="1"/>
        <v>0</v>
      </c>
    </row>
    <row r="20" spans="1:19" ht="20.25" customHeight="1" thickBot="1" x14ac:dyDescent="0.35">
      <c r="A20" s="71" t="s">
        <v>2</v>
      </c>
      <c r="B20" s="72">
        <f t="shared" ref="B20:R20" si="2">SUM(B3:B19)</f>
        <v>11</v>
      </c>
      <c r="C20" s="73">
        <f t="shared" si="2"/>
        <v>527670.19999999995</v>
      </c>
      <c r="D20" s="72">
        <f t="shared" si="2"/>
        <v>1</v>
      </c>
      <c r="E20" s="73">
        <f t="shared" si="2"/>
        <v>75000</v>
      </c>
      <c r="F20" s="72">
        <f t="shared" si="2"/>
        <v>7</v>
      </c>
      <c r="G20" s="73">
        <f t="shared" si="2"/>
        <v>813676.8</v>
      </c>
      <c r="H20" s="72">
        <f t="shared" si="2"/>
        <v>4</v>
      </c>
      <c r="I20" s="73">
        <f t="shared" si="2"/>
        <v>8235921.2299999995</v>
      </c>
      <c r="J20" s="72">
        <f t="shared" si="2"/>
        <v>2</v>
      </c>
      <c r="K20" s="73">
        <f t="shared" si="2"/>
        <v>479348</v>
      </c>
      <c r="L20" s="72">
        <f t="shared" si="2"/>
        <v>6</v>
      </c>
      <c r="M20" s="73">
        <f t="shared" si="2"/>
        <v>170000</v>
      </c>
      <c r="N20" s="72">
        <f t="shared" si="2"/>
        <v>2</v>
      </c>
      <c r="O20" s="73">
        <f t="shared" si="2"/>
        <v>69450</v>
      </c>
      <c r="P20" s="72">
        <f t="shared" si="2"/>
        <v>0</v>
      </c>
      <c r="Q20" s="73">
        <f t="shared" si="2"/>
        <v>0</v>
      </c>
      <c r="R20" s="74">
        <f t="shared" si="2"/>
        <v>33</v>
      </c>
      <c r="S20" s="75">
        <f>SUM(S3:S19)</f>
        <v>10371066.23</v>
      </c>
    </row>
    <row r="21" spans="1:19" ht="20.25" customHeight="1" x14ac:dyDescent="0.3">
      <c r="I21" s="76"/>
      <c r="J21" s="77"/>
      <c r="K21" s="76"/>
    </row>
  </sheetData>
  <mergeCells count="1">
    <mergeCell ref="A1:S1"/>
  </mergeCells>
  <pageMargins left="0.23622047244094488" right="0.23622047244094488" top="0.3543307086614173" bottom="0.3543307086614173" header="0" footer="0"/>
  <pageSetup paperSize="9" scale="5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23"/>
  <sheetViews>
    <sheetView showZeros="0" zoomScaleNormal="100" zoomScaleSheetLayoutView="115" workbookViewId="0">
      <selection sqref="A1:D1"/>
    </sheetView>
  </sheetViews>
  <sheetFormatPr defaultColWidth="22.109375" defaultRowHeight="20.25" customHeight="1" x14ac:dyDescent="0.3"/>
  <cols>
    <col min="1" max="1" width="31.6640625" bestFit="1" customWidth="1"/>
    <col min="2" max="2" width="30.5546875" customWidth="1"/>
    <col min="3" max="3" width="31.88671875" bestFit="1" customWidth="1"/>
    <col min="4" max="4" width="26.88671875" customWidth="1"/>
    <col min="5" max="16" width="28.109375" customWidth="1"/>
  </cols>
  <sheetData>
    <row r="1" spans="1:5" ht="100.5" customHeight="1" x14ac:dyDescent="0.3">
      <c r="A1" s="123" t="s">
        <v>113</v>
      </c>
      <c r="B1" s="123"/>
      <c r="C1" s="123"/>
      <c r="D1" s="123"/>
    </row>
    <row r="2" spans="1:5" s="54" customFormat="1" ht="31.2" x14ac:dyDescent="0.3">
      <c r="A2" s="87" t="s">
        <v>46</v>
      </c>
      <c r="B2" s="88" t="s">
        <v>47</v>
      </c>
      <c r="C2" s="88" t="s">
        <v>48</v>
      </c>
      <c r="D2" s="89" t="s">
        <v>49</v>
      </c>
    </row>
    <row r="3" spans="1:5" ht="20.25" customHeight="1" x14ac:dyDescent="0.3">
      <c r="A3" s="90" t="s">
        <v>0</v>
      </c>
      <c r="B3" s="91">
        <v>4808590</v>
      </c>
      <c r="C3" s="91">
        <v>37950</v>
      </c>
      <c r="D3" s="91">
        <v>7186.7</v>
      </c>
    </row>
    <row r="4" spans="1:5" ht="20.25" customHeight="1" x14ac:dyDescent="0.3">
      <c r="A4" s="92" t="s">
        <v>10</v>
      </c>
      <c r="B4" s="93">
        <v>429476</v>
      </c>
      <c r="C4" s="93"/>
      <c r="D4" s="93">
        <v>8034.65</v>
      </c>
    </row>
    <row r="5" spans="1:5" ht="20.25" customHeight="1" x14ac:dyDescent="0.3">
      <c r="A5" s="90" t="s">
        <v>33</v>
      </c>
      <c r="B5" s="91">
        <v>2791048.03</v>
      </c>
      <c r="C5" s="91"/>
      <c r="D5" s="91">
        <v>4026.31</v>
      </c>
    </row>
    <row r="6" spans="1:5" ht="20.25" customHeight="1" x14ac:dyDescent="0.3">
      <c r="A6" s="92" t="s">
        <v>34</v>
      </c>
      <c r="B6" s="94">
        <v>252943.2</v>
      </c>
      <c r="C6" s="94"/>
      <c r="D6" s="94"/>
    </row>
    <row r="7" spans="1:5" ht="20.25" customHeight="1" x14ac:dyDescent="0.3">
      <c r="A7" s="90" t="s">
        <v>1</v>
      </c>
      <c r="B7" s="91">
        <v>669788</v>
      </c>
      <c r="C7" s="91"/>
      <c r="D7" s="91">
        <v>21982.3</v>
      </c>
    </row>
    <row r="8" spans="1:5" ht="20.25" customHeight="1" x14ac:dyDescent="0.3">
      <c r="A8" s="92" t="s">
        <v>20</v>
      </c>
      <c r="B8" s="94"/>
      <c r="C8" s="94"/>
      <c r="D8" s="94">
        <v>4776</v>
      </c>
    </row>
    <row r="9" spans="1:5" ht="20.25" customHeight="1" x14ac:dyDescent="0.3">
      <c r="A9" s="90" t="s">
        <v>114</v>
      </c>
      <c r="B9" s="95">
        <v>43339</v>
      </c>
      <c r="C9" s="95"/>
      <c r="D9" s="95"/>
    </row>
    <row r="10" spans="1:5" ht="20.25" customHeight="1" x14ac:dyDescent="0.3">
      <c r="A10" s="92" t="s">
        <v>37</v>
      </c>
      <c r="B10" s="94">
        <v>39960</v>
      </c>
      <c r="C10" s="94"/>
      <c r="D10" s="94">
        <v>1417.6</v>
      </c>
    </row>
    <row r="11" spans="1:5" ht="20.25" customHeight="1" x14ac:dyDescent="0.3">
      <c r="A11" s="90" t="s">
        <v>19</v>
      </c>
      <c r="B11" s="95">
        <v>142982.39999999999</v>
      </c>
      <c r="C11" s="95"/>
      <c r="D11" s="95"/>
    </row>
    <row r="12" spans="1:5" ht="15.6" x14ac:dyDescent="0.3">
      <c r="A12" s="96" t="s">
        <v>50</v>
      </c>
      <c r="B12" s="97">
        <v>168414</v>
      </c>
      <c r="C12" s="97"/>
      <c r="D12" s="97"/>
    </row>
    <row r="13" spans="1:5" ht="20.25" customHeight="1" x14ac:dyDescent="0.3">
      <c r="A13" s="90" t="s">
        <v>39</v>
      </c>
      <c r="B13" s="95"/>
      <c r="C13" s="95"/>
      <c r="D13" s="95"/>
    </row>
    <row r="14" spans="1:5" ht="20.25" customHeight="1" x14ac:dyDescent="0.3">
      <c r="A14" s="96" t="s">
        <v>40</v>
      </c>
      <c r="B14" s="97"/>
      <c r="C14" s="97"/>
      <c r="D14" s="97"/>
      <c r="E14" t="s">
        <v>51</v>
      </c>
    </row>
    <row r="15" spans="1:5" ht="20.25" customHeight="1" x14ac:dyDescent="0.3">
      <c r="A15" s="90" t="s">
        <v>53</v>
      </c>
      <c r="B15" s="95">
        <v>257900</v>
      </c>
      <c r="C15" s="95"/>
      <c r="D15" s="95"/>
    </row>
    <row r="16" spans="1:5" ht="20.25" customHeight="1" x14ac:dyDescent="0.3">
      <c r="A16" s="96" t="s">
        <v>111</v>
      </c>
      <c r="B16" s="97">
        <v>46014</v>
      </c>
      <c r="C16" s="97"/>
      <c r="D16" s="97"/>
    </row>
    <row r="17" spans="1:4" ht="20.25" customHeight="1" x14ac:dyDescent="0.3">
      <c r="A17" s="90" t="s">
        <v>45</v>
      </c>
      <c r="B17" s="95">
        <v>566211.19999999995</v>
      </c>
      <c r="C17" s="95"/>
      <c r="D17" s="95">
        <v>298.79000000000002</v>
      </c>
    </row>
    <row r="18" spans="1:4" ht="20.25" customHeight="1" x14ac:dyDescent="0.3">
      <c r="A18" s="96" t="s">
        <v>69</v>
      </c>
      <c r="B18" s="97">
        <v>154400.4</v>
      </c>
      <c r="C18" s="97"/>
      <c r="D18" s="97"/>
    </row>
    <row r="19" spans="1:4" ht="20.25" customHeight="1" thickBot="1" x14ac:dyDescent="0.35">
      <c r="A19" s="98" t="s">
        <v>134</v>
      </c>
      <c r="B19" s="99"/>
      <c r="C19" s="99"/>
      <c r="D19" s="99">
        <v>421.6</v>
      </c>
    </row>
    <row r="20" spans="1:4" ht="24.75" customHeight="1" thickBot="1" x14ac:dyDescent="0.35">
      <c r="A20" s="100" t="s">
        <v>2</v>
      </c>
      <c r="B20" s="101">
        <f>SUM(B3:B19)</f>
        <v>10371066.23</v>
      </c>
      <c r="C20" s="102">
        <f>SUM(C3:C19)</f>
        <v>37950</v>
      </c>
      <c r="D20" s="124">
        <f>SUM(D3:D19)</f>
        <v>48143.95</v>
      </c>
    </row>
    <row r="21" spans="1:4" ht="24.75" customHeight="1" thickBot="1" x14ac:dyDescent="0.35">
      <c r="A21" s="100" t="s">
        <v>11</v>
      </c>
      <c r="B21" s="126">
        <f>B20+C20</f>
        <v>10409016.23</v>
      </c>
      <c r="C21" s="127"/>
      <c r="D21" s="125"/>
    </row>
    <row r="22" spans="1:4" ht="20.25" customHeight="1" thickBot="1" x14ac:dyDescent="0.35"/>
    <row r="23" spans="1:4" ht="31.5" customHeight="1" thickBot="1" x14ac:dyDescent="0.35">
      <c r="A23" s="128" t="s">
        <v>52</v>
      </c>
      <c r="B23" s="129"/>
      <c r="C23" s="130"/>
      <c r="D23" s="103">
        <f>B21-D20</f>
        <v>10360872.280000001</v>
      </c>
    </row>
  </sheetData>
  <mergeCells count="4">
    <mergeCell ref="A1:D1"/>
    <mergeCell ref="D20:D21"/>
    <mergeCell ref="B21:C21"/>
    <mergeCell ref="A23:C23"/>
  </mergeCells>
  <pageMargins left="0.9055118110236221" right="0.70866141732283472" top="0.74803149606299213" bottom="0.74803149606299213" header="0.31496062992125984" footer="0.31496062992125984"/>
  <pageSetup paperSize="9" scale="68" orientation="portrait" r:id="rId1"/>
  <colBreaks count="1" manualBreakCount="1">
    <brk id="4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37"/>
  <sheetViews>
    <sheetView zoomScale="130" zoomScaleNormal="130" workbookViewId="0">
      <selection sqref="A1:I1"/>
    </sheetView>
  </sheetViews>
  <sheetFormatPr defaultRowHeight="14.4" x14ac:dyDescent="0.3"/>
  <cols>
    <col min="1" max="1" width="4.5546875" customWidth="1"/>
    <col min="2" max="2" width="3.88671875" customWidth="1"/>
    <col min="3" max="3" width="39.33203125" customWidth="1"/>
    <col min="4" max="4" width="24.33203125" customWidth="1"/>
    <col min="5" max="5" width="16.33203125" customWidth="1"/>
    <col min="6" max="6" width="3.88671875" customWidth="1"/>
    <col min="7" max="7" width="4.33203125" customWidth="1"/>
    <col min="8" max="8" width="1.5546875" style="54" customWidth="1"/>
    <col min="9" max="9" width="11.88671875" hidden="1" customWidth="1"/>
  </cols>
  <sheetData>
    <row r="1" spans="1:9" ht="80.25" customHeight="1" x14ac:dyDescent="0.3">
      <c r="A1" s="134" t="s">
        <v>115</v>
      </c>
      <c r="B1" s="135"/>
      <c r="C1" s="135"/>
      <c r="D1" s="135"/>
      <c r="E1" s="135"/>
      <c r="F1" s="135"/>
      <c r="G1" s="135"/>
      <c r="H1" s="135"/>
      <c r="I1" s="135"/>
    </row>
    <row r="2" spans="1:9" x14ac:dyDescent="0.3">
      <c r="A2" s="7"/>
      <c r="B2" s="7"/>
      <c r="C2" s="7"/>
      <c r="D2" s="7"/>
      <c r="E2" s="7"/>
      <c r="F2" s="7"/>
      <c r="G2" s="7"/>
      <c r="H2" s="6"/>
      <c r="I2" s="7"/>
    </row>
    <row r="3" spans="1:9" ht="16.5" customHeight="1" x14ac:dyDescent="0.3">
      <c r="A3" s="7"/>
      <c r="B3" s="136" t="s">
        <v>12</v>
      </c>
      <c r="C3" s="136"/>
      <c r="D3" s="136"/>
      <c r="E3" s="136"/>
      <c r="F3" s="136"/>
      <c r="G3" s="136"/>
      <c r="H3" s="23"/>
      <c r="I3" s="7"/>
    </row>
    <row r="4" spans="1:9" ht="34.5" customHeight="1" x14ac:dyDescent="0.3">
      <c r="A4" s="78" t="s">
        <v>41</v>
      </c>
      <c r="B4" s="78" t="s">
        <v>9</v>
      </c>
      <c r="C4" s="78" t="s">
        <v>8</v>
      </c>
      <c r="D4" s="78" t="s">
        <v>5</v>
      </c>
      <c r="E4" s="78" t="s">
        <v>42</v>
      </c>
      <c r="F4" s="11"/>
      <c r="G4" s="11"/>
      <c r="H4" s="7"/>
      <c r="I4" s="7"/>
    </row>
    <row r="5" spans="1:9" ht="17.25" customHeight="1" x14ac:dyDescent="0.3">
      <c r="A5" s="48">
        <v>1</v>
      </c>
      <c r="B5" s="79">
        <v>1</v>
      </c>
      <c r="C5" s="80" t="s">
        <v>116</v>
      </c>
      <c r="D5" s="4" t="s">
        <v>1</v>
      </c>
      <c r="E5" s="3">
        <v>14.76</v>
      </c>
      <c r="F5" s="7"/>
      <c r="G5" s="7"/>
      <c r="H5" s="7"/>
      <c r="I5" s="7"/>
    </row>
    <row r="6" spans="1:9" ht="17.25" customHeight="1" x14ac:dyDescent="0.3">
      <c r="A6" s="48">
        <v>2</v>
      </c>
      <c r="B6" s="79">
        <v>2</v>
      </c>
      <c r="C6" s="81" t="s">
        <v>117</v>
      </c>
      <c r="D6" s="4" t="s">
        <v>18</v>
      </c>
      <c r="E6" s="3">
        <v>421.6</v>
      </c>
      <c r="F6" s="7"/>
      <c r="G6" s="7"/>
      <c r="H6" s="7"/>
      <c r="I6" s="7"/>
    </row>
    <row r="7" spans="1:9" ht="17.25" customHeight="1" x14ac:dyDescent="0.3">
      <c r="A7" s="48">
        <v>3</v>
      </c>
      <c r="B7" s="79">
        <v>3</v>
      </c>
      <c r="C7" s="81" t="s">
        <v>118</v>
      </c>
      <c r="D7" s="4" t="s">
        <v>16</v>
      </c>
      <c r="E7" s="3">
        <v>17</v>
      </c>
      <c r="F7" s="7"/>
      <c r="G7" s="7"/>
      <c r="H7" s="7"/>
      <c r="I7" s="7"/>
    </row>
    <row r="8" spans="1:9" ht="17.25" customHeight="1" x14ac:dyDescent="0.3">
      <c r="A8" s="82"/>
      <c r="B8" s="137" t="s">
        <v>2</v>
      </c>
      <c r="C8" s="138"/>
      <c r="D8" s="139"/>
      <c r="E8" s="83">
        <f>SUM(E5:E7)</f>
        <v>453.36</v>
      </c>
      <c r="F8" s="7"/>
      <c r="G8" s="7"/>
      <c r="H8" s="7"/>
      <c r="I8" s="7"/>
    </row>
    <row r="9" spans="1:9" ht="17.25" customHeight="1" x14ac:dyDescent="0.3">
      <c r="A9" s="7"/>
      <c r="B9" s="5"/>
      <c r="C9" s="5"/>
      <c r="D9" s="5"/>
      <c r="E9" s="19"/>
      <c r="F9" s="7"/>
      <c r="G9" s="7"/>
      <c r="H9" s="7"/>
      <c r="I9" s="7"/>
    </row>
    <row r="10" spans="1:9" ht="17.25" customHeight="1" x14ac:dyDescent="0.3">
      <c r="A10" s="7"/>
      <c r="C10" s="109" t="s">
        <v>15</v>
      </c>
      <c r="D10" s="109"/>
      <c r="E10" s="109"/>
      <c r="F10" s="7"/>
      <c r="G10" s="7"/>
      <c r="H10" s="7"/>
      <c r="I10" s="7"/>
    </row>
    <row r="11" spans="1:9" ht="26.4" x14ac:dyDescent="0.3">
      <c r="A11" s="48"/>
      <c r="B11" s="78" t="s">
        <v>9</v>
      </c>
      <c r="C11" s="78" t="s">
        <v>8</v>
      </c>
      <c r="D11" s="78" t="s">
        <v>5</v>
      </c>
      <c r="E11" s="78" t="s">
        <v>42</v>
      </c>
      <c r="F11" s="7"/>
      <c r="G11" s="7"/>
      <c r="H11" s="7"/>
      <c r="I11" s="7"/>
    </row>
    <row r="12" spans="1:9" ht="18.75" customHeight="1" x14ac:dyDescent="0.3">
      <c r="A12" s="48">
        <v>4</v>
      </c>
      <c r="B12" s="79">
        <v>1</v>
      </c>
      <c r="C12" s="80" t="s">
        <v>119</v>
      </c>
      <c r="D12" s="4" t="s">
        <v>1</v>
      </c>
      <c r="E12" s="3">
        <v>14659.4</v>
      </c>
      <c r="F12" s="16"/>
      <c r="G12" s="12"/>
      <c r="H12" s="7"/>
      <c r="I12" s="7"/>
    </row>
    <row r="13" spans="1:9" ht="15" customHeight="1" x14ac:dyDescent="0.3">
      <c r="A13" s="48">
        <v>5</v>
      </c>
      <c r="B13" s="79">
        <v>2</v>
      </c>
      <c r="C13" s="80" t="s">
        <v>120</v>
      </c>
      <c r="D13" s="4" t="s">
        <v>1</v>
      </c>
      <c r="E13" s="3">
        <v>515.6</v>
      </c>
      <c r="F13" s="19"/>
      <c r="G13" s="16"/>
      <c r="H13" s="12"/>
      <c r="I13" s="7"/>
    </row>
    <row r="14" spans="1:9" ht="15" customHeight="1" x14ac:dyDescent="0.3">
      <c r="A14" s="48">
        <v>6</v>
      </c>
      <c r="B14" s="79">
        <v>3</v>
      </c>
      <c r="C14" s="80" t="s">
        <v>121</v>
      </c>
      <c r="D14" s="4" t="s">
        <v>1</v>
      </c>
      <c r="E14" s="3">
        <v>2842.8</v>
      </c>
      <c r="F14" s="19"/>
      <c r="G14" s="16"/>
      <c r="H14" s="12"/>
      <c r="I14" s="7"/>
    </row>
    <row r="15" spans="1:9" ht="15" customHeight="1" x14ac:dyDescent="0.3">
      <c r="A15" s="48">
        <v>7</v>
      </c>
      <c r="B15" s="79">
        <v>4</v>
      </c>
      <c r="C15" s="80" t="s">
        <v>122</v>
      </c>
      <c r="D15" s="4" t="s">
        <v>0</v>
      </c>
      <c r="E15" s="3">
        <v>372</v>
      </c>
      <c r="F15" s="19"/>
      <c r="G15" s="16"/>
      <c r="H15" s="12"/>
      <c r="I15" s="7"/>
    </row>
    <row r="16" spans="1:9" ht="16.5" customHeight="1" x14ac:dyDescent="0.3">
      <c r="A16" s="48">
        <v>8</v>
      </c>
      <c r="B16" s="79">
        <v>5</v>
      </c>
      <c r="C16" s="81" t="s">
        <v>123</v>
      </c>
      <c r="D16" s="4" t="s">
        <v>43</v>
      </c>
      <c r="E16" s="3">
        <v>1417.6</v>
      </c>
      <c r="F16" s="109"/>
      <c r="G16" s="23"/>
      <c r="H16" s="23"/>
      <c r="I16" s="23"/>
    </row>
    <row r="17" spans="1:9" ht="17.25" customHeight="1" x14ac:dyDescent="0.3">
      <c r="A17" s="82"/>
      <c r="B17" s="131" t="s">
        <v>2</v>
      </c>
      <c r="C17" s="131"/>
      <c r="D17" s="131"/>
      <c r="E17" s="83">
        <f>SUM(E12:E16)</f>
        <v>19807.399999999998</v>
      </c>
      <c r="F17" s="7"/>
      <c r="G17" s="107"/>
      <c r="H17" s="7"/>
      <c r="I17" s="7"/>
    </row>
    <row r="18" spans="1:9" ht="17.25" customHeight="1" x14ac:dyDescent="0.3">
      <c r="A18" s="7"/>
      <c r="B18" s="5"/>
      <c r="C18" s="5"/>
      <c r="D18" s="5"/>
      <c r="E18" s="19"/>
      <c r="F18" s="7"/>
      <c r="G18" s="22"/>
      <c r="H18" s="7"/>
      <c r="I18" s="7"/>
    </row>
    <row r="19" spans="1:9" ht="17.25" customHeight="1" x14ac:dyDescent="0.3">
      <c r="A19" s="7"/>
      <c r="C19" s="109" t="s">
        <v>14</v>
      </c>
      <c r="D19" s="109"/>
      <c r="E19" s="109"/>
      <c r="F19" s="7"/>
      <c r="G19" s="22"/>
      <c r="H19" s="7"/>
      <c r="I19" s="7"/>
    </row>
    <row r="20" spans="1:9" ht="22.5" customHeight="1" x14ac:dyDescent="0.3">
      <c r="A20" s="82"/>
      <c r="B20" s="78" t="s">
        <v>9</v>
      </c>
      <c r="C20" s="78" t="s">
        <v>8</v>
      </c>
      <c r="D20" s="78" t="s">
        <v>5</v>
      </c>
      <c r="E20" s="78" t="s">
        <v>42</v>
      </c>
      <c r="F20" s="7"/>
      <c r="G20" s="6"/>
      <c r="H20" s="7"/>
      <c r="I20" s="7"/>
    </row>
    <row r="21" spans="1:9" x14ac:dyDescent="0.3">
      <c r="A21" s="84">
        <v>9</v>
      </c>
      <c r="B21" s="79">
        <v>1</v>
      </c>
      <c r="C21" s="4" t="s">
        <v>124</v>
      </c>
      <c r="D21" s="4" t="s">
        <v>10</v>
      </c>
      <c r="E21" s="3">
        <v>7928.9</v>
      </c>
      <c r="F21" s="15"/>
      <c r="G21" s="7"/>
      <c r="H21" s="6"/>
      <c r="I21" s="7"/>
    </row>
    <row r="22" spans="1:9" ht="15.6" x14ac:dyDescent="0.3">
      <c r="A22" s="84">
        <v>10</v>
      </c>
      <c r="B22" s="79">
        <v>2</v>
      </c>
      <c r="C22" s="4" t="s">
        <v>125</v>
      </c>
      <c r="D22" s="4" t="s">
        <v>10</v>
      </c>
      <c r="E22" s="3">
        <v>105.75</v>
      </c>
      <c r="F22" s="108"/>
      <c r="G22" s="29"/>
      <c r="H22" s="29"/>
      <c r="I22" s="7"/>
    </row>
    <row r="23" spans="1:9" x14ac:dyDescent="0.3">
      <c r="A23" s="84">
        <v>11</v>
      </c>
      <c r="B23" s="79">
        <v>3</v>
      </c>
      <c r="C23" s="4" t="s">
        <v>126</v>
      </c>
      <c r="D23" s="3" t="s">
        <v>0</v>
      </c>
      <c r="E23" s="3">
        <v>6679</v>
      </c>
      <c r="F23" s="11"/>
      <c r="G23" s="11"/>
      <c r="H23" s="7"/>
      <c r="I23" s="7"/>
    </row>
    <row r="24" spans="1:9" x14ac:dyDescent="0.3">
      <c r="A24" s="84">
        <v>12</v>
      </c>
      <c r="B24" s="79">
        <v>4</v>
      </c>
      <c r="C24" s="4" t="s">
        <v>127</v>
      </c>
      <c r="D24" s="3" t="s">
        <v>0</v>
      </c>
      <c r="E24" s="3">
        <v>135.69999999999999</v>
      </c>
      <c r="F24" s="11"/>
      <c r="G24" s="11"/>
      <c r="H24" s="7"/>
      <c r="I24" s="7"/>
    </row>
    <row r="25" spans="1:9" x14ac:dyDescent="0.3">
      <c r="A25" s="84">
        <v>13</v>
      </c>
      <c r="B25" s="79">
        <v>5</v>
      </c>
      <c r="C25" s="4" t="s">
        <v>128</v>
      </c>
      <c r="D25" s="3" t="s">
        <v>44</v>
      </c>
      <c r="E25" s="3">
        <v>4776</v>
      </c>
      <c r="F25" s="7"/>
      <c r="G25" s="6"/>
      <c r="H25" s="7"/>
      <c r="I25" s="7"/>
    </row>
    <row r="26" spans="1:9" x14ac:dyDescent="0.3">
      <c r="A26" s="84">
        <v>14</v>
      </c>
      <c r="B26" s="79">
        <v>6</v>
      </c>
      <c r="C26" s="4" t="s">
        <v>129</v>
      </c>
      <c r="D26" s="3" t="s">
        <v>55</v>
      </c>
      <c r="E26" s="3">
        <v>298.79000000000002</v>
      </c>
      <c r="F26" s="7"/>
      <c r="G26" s="6"/>
      <c r="H26" s="7"/>
      <c r="I26" s="7"/>
    </row>
    <row r="27" spans="1:9" x14ac:dyDescent="0.3">
      <c r="A27" s="84">
        <v>15</v>
      </c>
      <c r="B27" s="79">
        <v>7</v>
      </c>
      <c r="C27" s="4" t="s">
        <v>133</v>
      </c>
      <c r="D27" s="3" t="s">
        <v>16</v>
      </c>
      <c r="E27" s="3">
        <v>9.31</v>
      </c>
      <c r="F27" s="7"/>
      <c r="G27" s="6"/>
      <c r="H27" s="7"/>
      <c r="I27" s="7"/>
    </row>
    <row r="28" spans="1:9" x14ac:dyDescent="0.3">
      <c r="A28" s="82"/>
      <c r="B28" s="131"/>
      <c r="C28" s="131"/>
      <c r="D28" s="78" t="s">
        <v>2</v>
      </c>
      <c r="E28" s="83">
        <f>SUM(E21:E27)</f>
        <v>19933.45</v>
      </c>
      <c r="F28" s="7"/>
      <c r="G28" s="6"/>
      <c r="H28" s="7"/>
      <c r="I28" s="7"/>
    </row>
    <row r="29" spans="1:9" x14ac:dyDescent="0.3">
      <c r="A29" s="7"/>
      <c r="B29" s="7"/>
      <c r="C29" s="7"/>
      <c r="D29" s="7"/>
      <c r="E29" s="7"/>
      <c r="F29" s="11"/>
      <c r="G29" s="11"/>
      <c r="H29" s="7"/>
      <c r="I29" s="7"/>
    </row>
    <row r="30" spans="1:9" ht="15.6" x14ac:dyDescent="0.3">
      <c r="A30" s="7"/>
      <c r="C30" s="108" t="s">
        <v>13</v>
      </c>
      <c r="D30" s="108"/>
      <c r="E30" s="108"/>
      <c r="F30" s="7"/>
      <c r="G30" s="6"/>
      <c r="H30" s="7"/>
      <c r="I30" s="7"/>
    </row>
    <row r="31" spans="1:9" ht="26.4" x14ac:dyDescent="0.3">
      <c r="A31" s="82"/>
      <c r="B31" s="78" t="s">
        <v>9</v>
      </c>
      <c r="C31" s="78" t="s">
        <v>8</v>
      </c>
      <c r="D31" s="78" t="s">
        <v>5</v>
      </c>
      <c r="E31" s="78" t="s">
        <v>42</v>
      </c>
      <c r="F31" s="7"/>
      <c r="G31" s="6"/>
      <c r="H31" s="7"/>
      <c r="I31" s="7"/>
    </row>
    <row r="32" spans="1:9" x14ac:dyDescent="0.3">
      <c r="A32" s="84">
        <v>16</v>
      </c>
      <c r="B32" s="79">
        <v>1</v>
      </c>
      <c r="C32" s="4" t="s">
        <v>130</v>
      </c>
      <c r="D32" s="3" t="s">
        <v>16</v>
      </c>
      <c r="E32" s="3">
        <v>4000</v>
      </c>
    </row>
    <row r="33" spans="1:5" x14ac:dyDescent="0.3">
      <c r="A33" s="84">
        <v>17</v>
      </c>
      <c r="B33" s="79">
        <v>2</v>
      </c>
      <c r="C33" s="4" t="s">
        <v>131</v>
      </c>
      <c r="D33" s="3" t="s">
        <v>1</v>
      </c>
      <c r="E33" s="3">
        <v>2800</v>
      </c>
    </row>
    <row r="34" spans="1:5" x14ac:dyDescent="0.3">
      <c r="A34" s="84">
        <v>18</v>
      </c>
      <c r="B34" s="79">
        <v>3</v>
      </c>
      <c r="C34" s="4" t="s">
        <v>132</v>
      </c>
      <c r="D34" s="3" t="s">
        <v>1</v>
      </c>
      <c r="E34" s="3">
        <v>1149.74</v>
      </c>
    </row>
    <row r="35" spans="1:5" x14ac:dyDescent="0.3">
      <c r="A35" s="82"/>
      <c r="B35" s="131"/>
      <c r="C35" s="131"/>
      <c r="D35" s="85" t="s">
        <v>2</v>
      </c>
      <c r="E35" s="83">
        <f>SUM(E32:E34)</f>
        <v>7949.74</v>
      </c>
    </row>
    <row r="36" spans="1:5" ht="15" thickBot="1" x14ac:dyDescent="0.35">
      <c r="A36" s="11"/>
      <c r="B36" s="86"/>
      <c r="C36" s="86"/>
      <c r="D36" s="28"/>
      <c r="E36" s="19"/>
    </row>
    <row r="37" spans="1:5" ht="16.2" thickBot="1" x14ac:dyDescent="0.35">
      <c r="A37" s="104"/>
      <c r="B37" s="132"/>
      <c r="C37" s="133"/>
      <c r="D37" s="105" t="s">
        <v>11</v>
      </c>
      <c r="E37" s="106">
        <f>SUM(E8+E17+E28++E35)</f>
        <v>48143.95</v>
      </c>
    </row>
  </sheetData>
  <mergeCells count="7">
    <mergeCell ref="B35:C35"/>
    <mergeCell ref="B37:C37"/>
    <mergeCell ref="A1:I1"/>
    <mergeCell ref="B3:G3"/>
    <mergeCell ref="B8:D8"/>
    <mergeCell ref="B17:D17"/>
    <mergeCell ref="B28:C28"/>
  </mergeCells>
  <pageMargins left="0.31496062992125984" right="0.31496062992125984" top="0.35433070866141736" bottom="0.35433070866141736" header="0.31496062992125984" footer="0.31496062992125984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4</vt:i4>
      </vt:variant>
      <vt:variant>
        <vt:lpstr>Adlandırılmış Aralıklar</vt:lpstr>
      </vt:variant>
      <vt:variant>
        <vt:i4>6</vt:i4>
      </vt:variant>
    </vt:vector>
  </HeadingPairs>
  <TitlesOfParts>
    <vt:vector size="10" baseType="lpstr">
      <vt:lpstr>Desteklenen Projeler Listesi</vt:lpstr>
      <vt:lpstr>Desteklenen Proje Bazında Tablo</vt:lpstr>
      <vt:lpstr>Birim Bazında Destek Tablosu</vt:lpstr>
      <vt:lpstr>Sona Eren Projeler Listesi</vt:lpstr>
      <vt:lpstr>'Birim Bazında Destek Tablosu'!Print_Area</vt:lpstr>
      <vt:lpstr>'Desteklenen Proje Bazında Tablo'!Print_Area</vt:lpstr>
      <vt:lpstr>'Sona Eren Projeler Listesi'!Print_Area</vt:lpstr>
      <vt:lpstr>'Birim Bazında Destek Tablosu'!Yazdırma_Alanı</vt:lpstr>
      <vt:lpstr>'Desteklenen Projeler Listesi'!Yazdırma_Alanı</vt:lpstr>
      <vt:lpstr>'Sona Eren Projeler Listesi'!Yazdırma_Alanı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 10</dc:creator>
  <cp:lastModifiedBy>Bayram KÖSE KSÜ BAP Koordinatörü - Şube Müdürü</cp:lastModifiedBy>
  <cp:lastPrinted>2025-07-02T07:59:35Z</cp:lastPrinted>
  <dcterms:created xsi:type="dcterms:W3CDTF">2022-11-20T08:46:48Z</dcterms:created>
  <dcterms:modified xsi:type="dcterms:W3CDTF">2025-07-04T11:43:35Z</dcterms:modified>
</cp:coreProperties>
</file>